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_okuyama\公益財団法人　高速道路調査会 Dropbox\G.共創事業課\G-06.点検診断資格\R6年度\21_募集\★HP掲載用\資格試験\"/>
    </mc:Choice>
  </mc:AlternateContent>
  <xr:revisionPtr revIDLastSave="0" documentId="13_ncr:1_{D51BF1EC-6A02-41B0-8C8E-F8187B80F1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ー１" sheetId="1" r:id="rId1"/>
  </sheets>
  <definedNames>
    <definedName name="_xlnm.Print_Area" localSheetId="0">様式ー１!$A$1:$AX$38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6" i="1" l="1"/>
  <c r="BB7" i="1"/>
  <c r="BH4" i="1" l="1"/>
  <c r="BC19" i="1" l="1"/>
  <c r="A39" i="1" l="1"/>
  <c r="AN30" i="1"/>
  <c r="AX30" i="1" s="1"/>
  <c r="AC30" i="1"/>
  <c r="AM30" i="1" s="1"/>
  <c r="BC29" i="1"/>
  <c r="BB29" i="1"/>
  <c r="BA29" i="1"/>
  <c r="AZ29" i="1"/>
  <c r="AX29" i="1"/>
  <c r="AW29" i="1"/>
  <c r="AV29" i="1"/>
  <c r="AU29" i="1"/>
  <c r="AM29" i="1"/>
  <c r="AL29" i="1"/>
  <c r="AK29" i="1"/>
  <c r="AJ29" i="1"/>
  <c r="BC28" i="1"/>
  <c r="BB28" i="1"/>
  <c r="BA28" i="1"/>
  <c r="AZ28" i="1"/>
  <c r="AX28" i="1"/>
  <c r="AW28" i="1"/>
  <c r="AV28" i="1"/>
  <c r="AU28" i="1"/>
  <c r="AM28" i="1"/>
  <c r="AL28" i="1"/>
  <c r="AK28" i="1"/>
  <c r="AJ28" i="1"/>
  <c r="BC27" i="1"/>
  <c r="BB27" i="1"/>
  <c r="BA27" i="1"/>
  <c r="AZ27" i="1"/>
  <c r="AX27" i="1"/>
  <c r="AW27" i="1"/>
  <c r="AV27" i="1"/>
  <c r="AU27" i="1"/>
  <c r="AM27" i="1"/>
  <c r="AL27" i="1"/>
  <c r="AK27" i="1"/>
  <c r="AJ27" i="1"/>
  <c r="BC26" i="1"/>
  <c r="BB26" i="1"/>
  <c r="BA26" i="1"/>
  <c r="AZ26" i="1"/>
  <c r="AX26" i="1"/>
  <c r="AW26" i="1"/>
  <c r="AV26" i="1"/>
  <c r="AU26" i="1"/>
  <c r="AM26" i="1"/>
  <c r="AL26" i="1"/>
  <c r="AK26" i="1"/>
  <c r="BC25" i="1"/>
  <c r="BB25" i="1"/>
  <c r="BA25" i="1"/>
  <c r="AZ25" i="1"/>
  <c r="AX25" i="1"/>
  <c r="AW25" i="1"/>
  <c r="AV25" i="1"/>
  <c r="AU25" i="1"/>
  <c r="AM25" i="1"/>
  <c r="AL25" i="1"/>
  <c r="AK25" i="1"/>
  <c r="AJ25" i="1"/>
  <c r="BC24" i="1"/>
  <c r="BB24" i="1"/>
  <c r="BA24" i="1"/>
  <c r="AZ24" i="1"/>
  <c r="AX24" i="1"/>
  <c r="AW24" i="1"/>
  <c r="AV24" i="1"/>
  <c r="AU24" i="1"/>
  <c r="AM24" i="1"/>
  <c r="AL24" i="1"/>
  <c r="AK24" i="1"/>
  <c r="AJ24" i="1"/>
  <c r="BC23" i="1"/>
  <c r="BB23" i="1"/>
  <c r="BA23" i="1"/>
  <c r="AZ23" i="1"/>
  <c r="AX23" i="1"/>
  <c r="AW23" i="1"/>
  <c r="AV23" i="1"/>
  <c r="AU23" i="1"/>
  <c r="AM23" i="1"/>
  <c r="AL23" i="1"/>
  <c r="AK23" i="1"/>
  <c r="AJ23" i="1"/>
  <c r="BC22" i="1"/>
  <c r="BB22" i="1"/>
  <c r="BA22" i="1"/>
  <c r="AZ22" i="1"/>
  <c r="AX22" i="1"/>
  <c r="AW22" i="1"/>
  <c r="AV22" i="1"/>
  <c r="AU22" i="1"/>
  <c r="AM22" i="1"/>
  <c r="AL22" i="1"/>
  <c r="AK22" i="1"/>
  <c r="AJ22" i="1"/>
  <c r="BC21" i="1"/>
  <c r="BB21" i="1"/>
  <c r="BA21" i="1"/>
  <c r="AZ21" i="1"/>
  <c r="AX21" i="1"/>
  <c r="AW21" i="1"/>
  <c r="AV21" i="1"/>
  <c r="AU21" i="1"/>
  <c r="AM21" i="1"/>
  <c r="AL21" i="1"/>
  <c r="AK21" i="1"/>
  <c r="AJ21" i="1"/>
  <c r="BC20" i="1"/>
  <c r="BB20" i="1"/>
  <c r="BA20" i="1"/>
  <c r="AZ20" i="1"/>
  <c r="AX20" i="1"/>
  <c r="AW20" i="1"/>
  <c r="AV20" i="1"/>
  <c r="AU20" i="1"/>
  <c r="AM20" i="1"/>
  <c r="AL20" i="1"/>
  <c r="AK20" i="1"/>
  <c r="AJ20" i="1"/>
  <c r="BB19" i="1"/>
  <c r="AX19" i="1"/>
  <c r="AW19" i="1"/>
  <c r="AV19" i="1"/>
  <c r="AU19" i="1"/>
  <c r="AM19" i="1"/>
  <c r="AL19" i="1"/>
  <c r="AK19" i="1"/>
  <c r="AJ19" i="1"/>
  <c r="AK30" i="1" l="1"/>
  <c r="A38" i="1"/>
  <c r="A36" i="1"/>
  <c r="AU30" i="1"/>
  <c r="AV30" i="1"/>
  <c r="AW30" i="1"/>
  <c r="AJ30" i="1"/>
  <c r="AL30" i="1"/>
  <c r="A37" i="1" l="1"/>
  <c r="AY36" i="1" l="1"/>
  <c r="A35" i="1"/>
</calcChain>
</file>

<file path=xl/sharedStrings.xml><?xml version="1.0" encoding="utf-8"?>
<sst xmlns="http://schemas.openxmlformats.org/spreadsheetml/2006/main" count="463" uniqueCount="113">
  <si>
    <t>登録番号(8桁）</t>
    <rPh sb="0" eb="2">
      <t>トウロク</t>
    </rPh>
    <rPh sb="2" eb="4">
      <t>バンゴウ</t>
    </rPh>
    <rPh sb="6" eb="7">
      <t>ケタ</t>
    </rPh>
    <phoneticPr fontId="1"/>
  </si>
  <si>
    <t>ﾌﾘｶﾞﾅ</t>
    <phoneticPr fontId="3"/>
  </si>
  <si>
    <t>氏　名</t>
    <rPh sb="0" eb="1">
      <t>シ</t>
    </rPh>
    <rPh sb="2" eb="3">
      <t>メイ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</si>
  <si>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</si>
  <si>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専門分野</t>
    <rPh sb="0" eb="2">
      <t>センモン</t>
    </rPh>
    <rPh sb="2" eb="4">
      <t>ブンヤ</t>
    </rPh>
    <phoneticPr fontId="3"/>
  </si>
  <si>
    <t>勤務先</t>
    <rPh sb="0" eb="3">
      <t>キンムサキ</t>
    </rPh>
    <phoneticPr fontId="3"/>
  </si>
  <si>
    <t>実務経験業務内容</t>
    <rPh sb="0" eb="2">
      <t>ジツム</t>
    </rPh>
    <rPh sb="2" eb="4">
      <t>ケイケン</t>
    </rPh>
    <rPh sb="4" eb="6">
      <t>ギョウム</t>
    </rPh>
    <rPh sb="6" eb="8">
      <t>ナイヨウ</t>
    </rPh>
    <phoneticPr fontId="3"/>
  </si>
  <si>
    <t>点検経験業務内容</t>
    <rPh sb="0" eb="2">
      <t>テンケン</t>
    </rPh>
    <rPh sb="2" eb="4">
      <t>ケイケン</t>
    </rPh>
    <rPh sb="4" eb="6">
      <t>ギョウム</t>
    </rPh>
    <rPh sb="6" eb="8">
      <t>ナイヨウ</t>
    </rPh>
    <phoneticPr fontId="3"/>
  </si>
  <si>
    <t>道路名</t>
    <rPh sb="0" eb="2">
      <t>ドウロ</t>
    </rPh>
    <rPh sb="2" eb="3">
      <t>メイ</t>
    </rPh>
    <phoneticPr fontId="3"/>
  </si>
  <si>
    <t>実務経験</t>
    <rPh sb="0" eb="2">
      <t>ジツム</t>
    </rPh>
    <rPh sb="2" eb="4">
      <t>ケイケン</t>
    </rPh>
    <phoneticPr fontId="3"/>
  </si>
  <si>
    <t>点検経験</t>
    <rPh sb="0" eb="2">
      <t>テンケン</t>
    </rPh>
    <rPh sb="2" eb="4">
      <t>ケイケン</t>
    </rPh>
    <phoneticPr fontId="3"/>
  </si>
  <si>
    <t>従事期間（西暦）</t>
    <rPh sb="0" eb="2">
      <t>ジュウジ</t>
    </rPh>
    <rPh sb="2" eb="4">
      <t>キカン</t>
    </rPh>
    <rPh sb="5" eb="7">
      <t>セイレキ</t>
    </rPh>
    <phoneticPr fontId="3"/>
  </si>
  <si>
    <t>年数</t>
    <rPh sb="0" eb="2">
      <t>ネンスウ</t>
    </rPh>
    <phoneticPr fontId="3"/>
  </si>
  <si>
    <t>～</t>
    <phoneticPr fontId="3"/>
  </si>
  <si>
    <t>計</t>
    <rPh sb="0" eb="1">
      <t>ケイ</t>
    </rPh>
    <phoneticPr fontId="3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</si>
  <si>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</si>
  <si>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</si>
  <si>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</si>
  <si>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</si>
  <si>
    <t>高速道路点検士(施設)</t>
    <rPh sb="0" eb="2">
      <t>コウソク</t>
    </rPh>
    <rPh sb="2" eb="4">
      <t>ドウロ</t>
    </rPh>
    <rPh sb="4" eb="6">
      <t>テンケン</t>
    </rPh>
    <rPh sb="6" eb="7">
      <t>シ</t>
    </rPh>
    <rPh sb="8" eb="10">
      <t>シセツ</t>
    </rPh>
    <phoneticPr fontId="3"/>
  </si>
  <si>
    <t>高速道路点検士(土木)</t>
    <rPh sb="0" eb="2">
      <t>コウソク</t>
    </rPh>
    <rPh sb="2" eb="4">
      <t>ドウロ</t>
    </rPh>
    <rPh sb="4" eb="6">
      <t>テンケン</t>
    </rPh>
    <rPh sb="6" eb="7">
      <t>シ</t>
    </rPh>
    <rPh sb="8" eb="10">
      <t>ドボク</t>
    </rPh>
    <phoneticPr fontId="3"/>
  </si>
  <si>
    <t>高速道路点検士補(施設)</t>
    <rPh sb="0" eb="2">
      <t>コウソク</t>
    </rPh>
    <rPh sb="2" eb="4">
      <t>ドウロ</t>
    </rPh>
    <rPh sb="4" eb="6">
      <t>テンケン</t>
    </rPh>
    <rPh sb="6" eb="7">
      <t>シ</t>
    </rPh>
    <rPh sb="7" eb="8">
      <t>ホ</t>
    </rPh>
    <rPh sb="9" eb="11">
      <t>シセツ</t>
    </rPh>
    <phoneticPr fontId="3"/>
  </si>
  <si>
    <t>高速道路点検士補(土木)</t>
    <rPh sb="0" eb="2">
      <t>コウソク</t>
    </rPh>
    <rPh sb="2" eb="4">
      <t>ドウロ</t>
    </rPh>
    <rPh sb="4" eb="6">
      <t>テンケン</t>
    </rPh>
    <rPh sb="6" eb="7">
      <t>シ</t>
    </rPh>
    <rPh sb="7" eb="8">
      <t>ホ</t>
    </rPh>
    <rPh sb="9" eb="11">
      <t>ドボク</t>
    </rPh>
    <phoneticPr fontId="3"/>
  </si>
  <si>
    <t>高速道路点検診断士(施設)</t>
    <rPh sb="0" eb="2">
      <t>コウソク</t>
    </rPh>
    <rPh sb="2" eb="4">
      <t>ドウロ</t>
    </rPh>
    <rPh sb="4" eb="6">
      <t>テンケン</t>
    </rPh>
    <rPh sb="6" eb="9">
      <t>シンダンシ</t>
    </rPh>
    <rPh sb="10" eb="12">
      <t>シセツ</t>
    </rPh>
    <phoneticPr fontId="3"/>
  </si>
  <si>
    <t>高速道路点検診断士(土木)</t>
    <rPh sb="0" eb="2">
      <t>コウソク</t>
    </rPh>
    <rPh sb="2" eb="4">
      <t>ドウロ</t>
    </rPh>
    <rPh sb="4" eb="6">
      <t>テンケン</t>
    </rPh>
    <rPh sb="6" eb="9">
      <t>シンダンシ</t>
    </rPh>
    <rPh sb="10" eb="12">
      <t>ドボク</t>
    </rPh>
    <phoneticPr fontId="3"/>
  </si>
  <si>
    <t>受験資格</t>
    <rPh sb="0" eb="2">
      <t>ジュケン</t>
    </rPh>
    <rPh sb="2" eb="4">
      <t>シカク</t>
    </rPh>
    <phoneticPr fontId="1"/>
  </si>
  <si>
    <t>橋梁</t>
    <rPh sb="0" eb="2">
      <t>キョウリョウ</t>
    </rPh>
    <phoneticPr fontId="3"/>
  </si>
  <si>
    <t>トンネル構造物</t>
    <rPh sb="4" eb="7">
      <t>コウゾウブツ</t>
    </rPh>
    <phoneticPr fontId="3"/>
  </si>
  <si>
    <t>土工構造物</t>
    <rPh sb="0" eb="1">
      <t>ド</t>
    </rPh>
    <rPh sb="1" eb="2">
      <t>コウ</t>
    </rPh>
    <rPh sb="2" eb="5">
      <t>コウゾウブツ</t>
    </rPh>
    <phoneticPr fontId="3"/>
  </si>
  <si>
    <t>札幌</t>
    <rPh sb="0" eb="2">
      <t>サッポロ</t>
    </rPh>
    <phoneticPr fontId="1"/>
  </si>
  <si>
    <t>仙台</t>
    <rPh sb="0" eb="2">
      <t>センダイ</t>
    </rPh>
    <phoneticPr fontId="1"/>
  </si>
  <si>
    <t>東京</t>
    <rPh sb="0" eb="2">
      <t>トウキョウ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</si>
  <si>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</si>
  <si>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</si>
  <si>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福岡</t>
    <rPh sb="0" eb="2">
      <t>フクオカ</t>
    </rPh>
    <phoneticPr fontId="1"/>
  </si>
  <si>
    <t>東京</t>
    <rPh sb="0" eb="2">
      <t>トウキョウ</t>
    </rPh>
    <phoneticPr fontId="3"/>
  </si>
  <si>
    <t>札幌</t>
    <rPh sb="0" eb="2">
      <t>サッポロ</t>
    </rPh>
    <phoneticPr fontId="3"/>
  </si>
  <si>
    <t>仙台</t>
    <rPh sb="0" eb="2">
      <t>センダイ</t>
    </rPh>
    <phoneticPr fontId="3"/>
  </si>
  <si>
    <t>広島</t>
    <rPh sb="0" eb="2">
      <t>ヒロシマ</t>
    </rPh>
    <phoneticPr fontId="1"/>
  </si>
  <si>
    <t>技術士</t>
  </si>
  <si>
    <t>ＲＣＣM</t>
  </si>
  <si>
    <t>上級土木技術者</t>
  </si>
  <si>
    <t>1級土木技術者</t>
  </si>
  <si>
    <t>コンクリート診断士</t>
  </si>
  <si>
    <t>コンクリート構造診断士</t>
  </si>
  <si>
    <t>プレストレストコンクリート技士</t>
  </si>
  <si>
    <t>道路橋点検士</t>
  </si>
  <si>
    <t>道路橋点検士補</t>
  </si>
  <si>
    <t>主任点検診断士</t>
  </si>
  <si>
    <t>点検診断士</t>
  </si>
  <si>
    <t>土木鋼構造診断士</t>
  </si>
  <si>
    <t>土木鋼構造診断士補</t>
  </si>
  <si>
    <t>インフラ調査士　橋梁（鋼橋）</t>
  </si>
  <si>
    <t>インフラ調査士 トンネル</t>
  </si>
  <si>
    <t>土木設計技士</t>
  </si>
  <si>
    <t>橋梁点検士</t>
  </si>
  <si>
    <t>社会基盤メンテナンスエキスパート</t>
  </si>
  <si>
    <t>特定道守コース</t>
  </si>
  <si>
    <t>道守コース</t>
  </si>
  <si>
    <t>道守補コース</t>
  </si>
  <si>
    <t>四国社会基盤メンテナンスエキスパート</t>
  </si>
  <si>
    <t>社会基盤メンテナンスエキスパート山口</t>
  </si>
  <si>
    <t>橋梁点検技術者</t>
  </si>
  <si>
    <t>都市道路構造物点検技術者</t>
  </si>
  <si>
    <t>橋梁診断士</t>
  </si>
  <si>
    <t>建造物保全技術者</t>
    <phoneticPr fontId="1"/>
  </si>
  <si>
    <t>建造物保全上級技術者</t>
    <phoneticPr fontId="1"/>
  </si>
  <si>
    <t>ふくしまＭＥ（基礎）</t>
    <phoneticPr fontId="1"/>
  </si>
  <si>
    <t>構造物の補修・補強技士</t>
    <phoneticPr fontId="1"/>
  </si>
  <si>
    <t>ブリッジインスペクター</t>
    <phoneticPr fontId="1"/>
  </si>
  <si>
    <t>1級土木施工管理技士</t>
  </si>
  <si>
    <t>2級土木施工管理技士</t>
  </si>
  <si>
    <t>2級土木技術者</t>
  </si>
  <si>
    <t>1級建築士</t>
  </si>
  <si>
    <t>2級建築士</t>
  </si>
  <si>
    <t>1級建築施工管理技士</t>
  </si>
  <si>
    <t>1級電気工事施工管理技士</t>
  </si>
  <si>
    <t>1級管工事施工管理技士</t>
  </si>
  <si>
    <t>2級建築施工管理技士</t>
  </si>
  <si>
    <t>2級電気工事施工管理技士</t>
  </si>
  <si>
    <t>2級管工事施工管理技士</t>
  </si>
  <si>
    <t>点検士</t>
    <rPh sb="0" eb="2">
      <t>テンケン</t>
    </rPh>
    <rPh sb="2" eb="3">
      <t>シ</t>
    </rPh>
    <phoneticPr fontId="1"/>
  </si>
  <si>
    <t>点検士補</t>
    <rPh sb="0" eb="2">
      <t>テンケン</t>
    </rPh>
    <rPh sb="2" eb="3">
      <t>シ</t>
    </rPh>
    <rPh sb="3" eb="4">
      <t>ホ</t>
    </rPh>
    <phoneticPr fontId="1"/>
  </si>
  <si>
    <t>保有資格</t>
    <rPh sb="0" eb="2">
      <t>ホユウ</t>
    </rPh>
    <rPh sb="2" eb="4">
      <t>シカク</t>
    </rPh>
    <phoneticPr fontId="3"/>
  </si>
  <si>
    <t>一級構造物診断士</t>
    <rPh sb="0" eb="1">
      <t>イチ</t>
    </rPh>
    <phoneticPr fontId="1"/>
  </si>
  <si>
    <t>二級構造物診断士</t>
    <rPh sb="0" eb="1">
      <t>ニ</t>
    </rPh>
    <phoneticPr fontId="1"/>
  </si>
  <si>
    <t>特定道守コース（鋼構造）コース</t>
    <phoneticPr fontId="1"/>
  </si>
  <si>
    <t>特定道守コース（コンクリート構造）コース</t>
    <phoneticPr fontId="1"/>
  </si>
  <si>
    <t>インフラ調査士　橋梁（コンクリート橋）</t>
    <rPh sb="4" eb="6">
      <t>チョウサ</t>
    </rPh>
    <rPh sb="6" eb="7">
      <t>シ</t>
    </rPh>
    <rPh sb="8" eb="10">
      <t>キョウリョウ</t>
    </rPh>
    <rPh sb="17" eb="18">
      <t>キョウ</t>
    </rPh>
    <phoneticPr fontId="1"/>
  </si>
  <si>
    <t>インフラ調査士　付帯施設</t>
    <rPh sb="4" eb="6">
      <t>チョウサ</t>
    </rPh>
    <rPh sb="6" eb="7">
      <t>シ</t>
    </rPh>
    <rPh sb="8" eb="10">
      <t>フタイ</t>
    </rPh>
    <rPh sb="10" eb="12">
      <t>シセツ</t>
    </rPh>
    <phoneticPr fontId="1"/>
  </si>
  <si>
    <t>舗装診断士</t>
    <rPh sb="0" eb="2">
      <t>ホソウ</t>
    </rPh>
    <rPh sb="2" eb="5">
      <t>シンダンシ</t>
    </rPh>
    <phoneticPr fontId="1"/>
  </si>
  <si>
    <t>のり面施工管理技術者資格</t>
    <rPh sb="2" eb="3">
      <t>メン</t>
    </rPh>
    <rPh sb="3" eb="5">
      <t>セコウ</t>
    </rPh>
    <rPh sb="5" eb="7">
      <t>カンリ</t>
    </rPh>
    <rPh sb="7" eb="10">
      <t>ギジュツシャ</t>
    </rPh>
    <rPh sb="10" eb="12">
      <t>シカク</t>
    </rPh>
    <phoneticPr fontId="1"/>
  </si>
  <si>
    <t>道路標識点検診断士</t>
    <rPh sb="0" eb="2">
      <t>ドウロ</t>
    </rPh>
    <rPh sb="2" eb="4">
      <t>ヒョウシキ</t>
    </rPh>
    <rPh sb="4" eb="6">
      <t>テンケン</t>
    </rPh>
    <rPh sb="6" eb="9">
      <t>シンダンシ</t>
    </rPh>
    <phoneticPr fontId="1"/>
  </si>
  <si>
    <t>1級電気工事施工管理技士</t>
    <phoneticPr fontId="1"/>
  </si>
  <si>
    <t>1級電気通信工事施工管理技士</t>
    <rPh sb="4" eb="6">
      <t>ツウシン</t>
    </rPh>
    <phoneticPr fontId="1"/>
  </si>
  <si>
    <t>2級電気通信工事施工管理技士</t>
    <rPh sb="4" eb="6">
      <t>ツウシン</t>
    </rPh>
    <phoneticPr fontId="1"/>
  </si>
  <si>
    <t>公的資格等</t>
    <rPh sb="0" eb="2">
      <t>コウテキ</t>
    </rPh>
    <rPh sb="2" eb="4">
      <t>シカク</t>
    </rPh>
    <rPh sb="4" eb="5">
      <t>トウ</t>
    </rPh>
    <phoneticPr fontId="3"/>
  </si>
  <si>
    <t>受験する資格</t>
    <rPh sb="0" eb="2">
      <t>ジュケン</t>
    </rPh>
    <rPh sb="4" eb="6">
      <t>シカク</t>
    </rPh>
    <phoneticPr fontId="3"/>
  </si>
  <si>
    <t>無</t>
    <rPh sb="0" eb="1">
      <t>ナシ</t>
    </rPh>
    <phoneticPr fontId="1"/>
  </si>
  <si>
    <t>WEB講習</t>
    <rPh sb="3" eb="5">
      <t>コウシュウ</t>
    </rPh>
    <phoneticPr fontId="1"/>
  </si>
  <si>
    <t>講習会場</t>
    <rPh sb="0" eb="2">
      <t>コウシュウ</t>
    </rPh>
    <rPh sb="2" eb="4">
      <t>カイジョウ</t>
    </rPh>
    <phoneticPr fontId="3"/>
  </si>
  <si>
    <t>試験会場</t>
    <rPh sb="0" eb="2">
      <t>シケン</t>
    </rPh>
    <rPh sb="2" eb="4">
      <t>カイジョウ</t>
    </rPh>
    <phoneticPr fontId="3"/>
  </si>
  <si>
    <t>ふくしまＭＥ（保全）</t>
    <rPh sb="7" eb="9">
      <t>ホゼン</t>
    </rPh>
    <phoneticPr fontId="1"/>
  </si>
  <si>
    <t>ふくしまＭＥ（防災）</t>
    <rPh sb="7" eb="9">
      <t>ボウサイ</t>
    </rPh>
    <phoneticPr fontId="1"/>
  </si>
  <si>
    <t>橋梁AM点検士（道路部門）</t>
    <phoneticPr fontId="1"/>
  </si>
  <si>
    <t>特定道守（トンネル）</t>
    <phoneticPr fontId="1"/>
  </si>
  <si>
    <t>道守（トンネル）</t>
    <phoneticPr fontId="1"/>
  </si>
  <si>
    <t>グラウンドアンカー施工士</t>
    <phoneticPr fontId="1"/>
  </si>
  <si>
    <t>木橋・総合診断士</t>
    <phoneticPr fontId="1"/>
  </si>
  <si>
    <t>橋梁診断技術者</t>
    <phoneticPr fontId="1"/>
  </si>
  <si>
    <t>建造物保全技術者（トンネル）</t>
    <phoneticPr fontId="1"/>
  </si>
  <si>
    <t>建造物保全上級技術者（トンネル）</t>
    <phoneticPr fontId="1"/>
  </si>
  <si>
    <t>令和６年度　高速道路点検診断資格　経歴証明及び専門分野申告書</t>
    <rPh sb="0" eb="2">
      <t>レイワ</t>
    </rPh>
    <rPh sb="3" eb="5">
      <t>ネンド</t>
    </rPh>
    <rPh sb="6" eb="8">
      <t>コウソク</t>
    </rPh>
    <rPh sb="8" eb="10">
      <t>ドウロ</t>
    </rPh>
    <rPh sb="10" eb="12">
      <t>テンケン</t>
    </rPh>
    <rPh sb="12" eb="14">
      <t>シンダン</t>
    </rPh>
    <rPh sb="14" eb="16">
      <t>シカク</t>
    </rPh>
    <rPh sb="17" eb="19">
      <t>ケイレキ</t>
    </rPh>
    <rPh sb="19" eb="21">
      <t>ショウメイ</t>
    </rPh>
    <rPh sb="21" eb="22">
      <t>オヨ</t>
    </rPh>
    <rPh sb="23" eb="25">
      <t>センモン</t>
    </rPh>
    <rPh sb="25" eb="27">
      <t>ブンヤ</t>
    </rPh>
    <rPh sb="27" eb="29">
      <t>シンコク</t>
    </rPh>
    <rPh sb="29" eb="3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</si>
</sst>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&quot;ヶ月&quot;"/>
    <numFmt numFmtId="178" formatCode="0&quot;年&quot;"/>
    <numFmt numFmtId="179" formatCode="&quot;必要実務経験年数&quot;\ 0\ \ &quot;年&quot;"/>
    <numFmt numFmtId="180" formatCode="0_ "/>
    <numFmt numFmtId="181" formatCode="&quot;必要点検経験年数&quot;\ 0\ &quot;年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A6A6A6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14" fontId="5" fillId="0" borderId="17" xfId="0" applyNumberFormat="1" applyFont="1" applyBorder="1" applyAlignment="1" applyProtection="1">
      <alignment horizontal="center" vertical="center" shrinkToFit="1"/>
      <protection locked="0"/>
    </xf>
    <xf numFmtId="14" fontId="5" fillId="0" borderId="6" xfId="0" applyNumberFormat="1" applyFont="1" applyBorder="1" applyAlignment="1" applyProtection="1">
      <alignment horizontal="center" vertical="center" shrinkToFit="1"/>
      <protection locked="0"/>
    </xf>
    <xf numFmtId="14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14" fontId="9" fillId="0" borderId="2" xfId="0" applyNumberFormat="1" applyFont="1" applyBorder="1" applyAlignment="1" applyProtection="1">
      <alignment horizontal="center" vertical="center" shrinkToFit="1"/>
      <protection locked="0"/>
    </xf>
    <xf numFmtId="14" fontId="9" fillId="0" borderId="3" xfId="0" applyNumberFormat="1" applyFont="1" applyBorder="1" applyAlignment="1" applyProtection="1">
      <alignment horizontal="center" vertical="center" shrinkToFit="1"/>
      <protection locked="0"/>
    </xf>
    <xf numFmtId="14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3" borderId="0" xfId="0" applyFont="1" applyFill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177" fontId="11" fillId="0" borderId="0" xfId="0" applyNumberFormat="1" applyFont="1" applyAlignment="1" applyProtection="1">
      <alignment horizontal="center" vertical="center"/>
      <protection locked="0"/>
    </xf>
    <xf numFmtId="14" fontId="5" fillId="0" borderId="26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178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79" fontId="5" fillId="2" borderId="2" xfId="0" applyNumberFormat="1" applyFont="1" applyFill="1" applyBorder="1" applyAlignment="1" applyProtection="1">
      <alignment horizontal="center" vertical="center"/>
      <protection locked="0"/>
    </xf>
    <xf numFmtId="179" fontId="5" fillId="2" borderId="3" xfId="0" applyNumberFormat="1" applyFont="1" applyFill="1" applyBorder="1" applyAlignment="1" applyProtection="1">
      <alignment horizontal="center" vertical="center"/>
      <protection locked="0"/>
    </xf>
    <xf numFmtId="179" fontId="5" fillId="2" borderId="4" xfId="0" applyNumberFormat="1" applyFont="1" applyFill="1" applyBorder="1" applyAlignment="1" applyProtection="1">
      <alignment horizontal="center" vertical="center"/>
      <protection locked="0"/>
    </xf>
    <xf numFmtId="180" fontId="16" fillId="0" borderId="2" xfId="0" applyNumberFormat="1" applyFont="1" applyBorder="1" applyAlignment="1" applyProtection="1">
      <alignment horizontal="center" vertical="center" shrinkToFit="1"/>
      <protection locked="0"/>
    </xf>
    <xf numFmtId="178" fontId="5" fillId="0" borderId="3" xfId="0" applyNumberFormat="1" applyFont="1" applyBorder="1" applyAlignment="1" applyProtection="1">
      <alignment horizontal="right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181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81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8" fillId="3" borderId="0" xfId="0" applyFont="1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104816</xdr:colOff>
      <xdr:row>33</xdr:row>
      <xdr:rowOff>98961</xdr:rowOff>
    </xdr:from>
    <xdr:to>
      <xdr:col>31</xdr:col>
      <xdr:colOff>77601</xdr:colOff>
      <xdr:row>33</xdr:row>
      <xdr:rowOff>999506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216816" y="20507861"/>
          <a:ext cx="734785" cy="90054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公印</a:t>
          </a:r>
        </a:p>
      </xdr:txBody>
    </xdr:sp>
    <xdr:clientData/>
  </xdr:twoCellAnchor>
  <xdr:twoCellAnchor>
    <xdr:from>
      <xdr:col>16</xdr:col>
      <xdr:colOff>13607</xdr:colOff>
      <xdr:row>5</xdr:row>
      <xdr:rowOff>13607</xdr:rowOff>
    </xdr:from>
    <xdr:to>
      <xdr:col>26</xdr:col>
      <xdr:colOff>236249</xdr:colOff>
      <xdr:row>12</xdr:row>
      <xdr:rowOff>158786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50178" y="2095500"/>
          <a:ext cx="2808000" cy="399600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　真</a:t>
          </a:r>
          <a:endParaRPr kumimoji="1" lang="en-US" altLang="ja-JP" sz="3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45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㎜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㎜</a:t>
          </a:r>
          <a:r>
            <a:rPr kumimoji="1" lang="en-US" altLang="ja-JP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ja-JP" altLang="en-US" sz="2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102"/>
  <sheetViews>
    <sheetView tabSelected="1" view="pageBreakPreview" zoomScale="70" zoomScaleNormal="70" zoomScaleSheetLayoutView="70" workbookViewId="0">
      <selection activeCell="BO7" sqref="BO7"/>
    </sheetView>
  </sheetViews>
  <sheetFormatPr defaultColWidth="8.25" defaultRowHeight="13.5" x14ac:dyDescent="0.4"/>
  <cols>
    <col min="1" max="28" width="3.375" style="43" customWidth="1"/>
    <col min="29" max="31" width="3.5" style="43" customWidth="1"/>
    <col min="32" max="32" width="3.375" style="43" customWidth="1"/>
    <col min="33" max="35" width="3.5" style="43" customWidth="1"/>
    <col min="36" max="39" width="3.375" style="43" customWidth="1"/>
    <col min="40" max="42" width="3.5" style="43" customWidth="1"/>
    <col min="43" max="43" width="3.375" style="43" customWidth="1"/>
    <col min="44" max="46" width="3.5" style="43" customWidth="1"/>
    <col min="47" max="50" width="3.375" style="43" customWidth="1"/>
    <col min="51" max="51" width="2.5" style="41" bestFit="1" customWidth="1"/>
    <col min="52" max="59" width="3.375" style="7" customWidth="1"/>
    <col min="60" max="62" width="3.375" style="40" customWidth="1"/>
    <col min="63" max="64" width="3.375" style="41" customWidth="1"/>
    <col min="65" max="65" width="8.25" style="41"/>
    <col min="66" max="76" width="8.25" style="42"/>
    <col min="77" max="16384" width="8.25" style="43"/>
  </cols>
  <sheetData>
    <row r="1" spans="1:76" ht="36.75" customHeight="1" x14ac:dyDescent="0.4">
      <c r="A1" s="34" t="s">
        <v>112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7"/>
    </row>
    <row r="2" spans="1:76" ht="36.7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7"/>
    </row>
    <row r="3" spans="1:76" ht="27" customHeight="1" x14ac:dyDescent="0.4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5"/>
      <c r="K3" s="45"/>
      <c r="L3" s="45"/>
      <c r="M3" s="45"/>
      <c r="N3" s="45"/>
      <c r="O3" s="45"/>
      <c r="P3" s="45"/>
      <c r="Q3" s="45"/>
      <c r="R3" s="45"/>
      <c r="S3" s="11"/>
      <c r="T3" s="11"/>
      <c r="U3" s="11"/>
      <c r="V3" s="11"/>
      <c r="W3" s="11"/>
      <c r="X3" s="11"/>
      <c r="Y3" s="11"/>
      <c r="Z3" s="11"/>
      <c r="AA3" s="11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47"/>
      <c r="AP3" s="47"/>
      <c r="AQ3" s="47"/>
      <c r="AR3" s="47"/>
      <c r="AS3" s="47"/>
      <c r="AT3" s="47"/>
      <c r="AU3" s="47"/>
      <c r="AV3" s="48"/>
      <c r="AW3" s="48"/>
      <c r="AX3" s="48"/>
      <c r="AY3" s="7"/>
      <c r="BE3" s="40"/>
      <c r="BF3" s="40"/>
      <c r="BG3" s="40"/>
      <c r="BH3" s="41"/>
      <c r="BI3" s="41"/>
      <c r="BJ3" s="41"/>
      <c r="BK3" s="42"/>
      <c r="BL3" s="42"/>
      <c r="BM3" s="42"/>
      <c r="BV3" s="43"/>
      <c r="BW3" s="43"/>
      <c r="BX3" s="43"/>
    </row>
    <row r="4" spans="1:76" ht="4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50"/>
      <c r="K4" s="50"/>
      <c r="L4" s="50"/>
      <c r="M4" s="50"/>
      <c r="N4" s="50"/>
      <c r="O4" s="50"/>
      <c r="P4" s="50"/>
      <c r="Q4" s="50"/>
      <c r="R4" s="50"/>
      <c r="S4" s="51"/>
      <c r="T4" s="51"/>
      <c r="U4" s="51"/>
      <c r="V4" s="51"/>
      <c r="W4" s="51"/>
      <c r="X4" s="51"/>
      <c r="Y4" s="51"/>
      <c r="Z4" s="51"/>
      <c r="AA4" s="51"/>
      <c r="AB4" s="7"/>
      <c r="AC4" s="7"/>
      <c r="AD4" s="7"/>
      <c r="AE4" s="11"/>
      <c r="AF4" s="11"/>
      <c r="AG4" s="11"/>
      <c r="AH4" s="11"/>
      <c r="AI4" s="11"/>
      <c r="AJ4" s="11"/>
      <c r="AK4" s="11"/>
      <c r="AL4" s="11"/>
      <c r="AM4" s="11"/>
      <c r="AN4" s="47"/>
      <c r="AO4" s="47"/>
      <c r="AP4" s="47"/>
      <c r="AQ4" s="47"/>
      <c r="AR4" s="47"/>
      <c r="AS4" s="47"/>
      <c r="AT4" s="47"/>
      <c r="AU4" s="47"/>
      <c r="AV4" s="7"/>
      <c r="AW4" s="7"/>
      <c r="AX4" s="7"/>
      <c r="AY4" s="7"/>
      <c r="BD4" s="7">
        <v>35</v>
      </c>
      <c r="BE4" s="40">
        <v>45</v>
      </c>
      <c r="BF4" s="40"/>
      <c r="BG4" s="40">
        <v>16</v>
      </c>
      <c r="BH4" s="40">
        <f>BE4*BG4/BD4</f>
        <v>20.571428571428573</v>
      </c>
      <c r="BI4" s="41"/>
      <c r="BJ4" s="41"/>
      <c r="BK4" s="42"/>
      <c r="BL4" s="42"/>
      <c r="BM4" s="42"/>
      <c r="BV4" s="43"/>
      <c r="BW4" s="43"/>
      <c r="BX4" s="43"/>
    </row>
    <row r="5" spans="1:76" ht="18.75" x14ac:dyDescent="0.4">
      <c r="A5" s="52"/>
      <c r="B5" s="52"/>
      <c r="C5" s="52"/>
      <c r="D5" s="53"/>
      <c r="E5" s="53"/>
      <c r="F5" s="1"/>
      <c r="G5" s="1"/>
      <c r="H5" s="1"/>
      <c r="I5" s="1"/>
      <c r="J5" s="2"/>
      <c r="K5" s="2"/>
      <c r="L5" s="2"/>
      <c r="M5" s="2"/>
      <c r="N5" s="2"/>
      <c r="O5" s="4"/>
      <c r="P5" s="4"/>
      <c r="Q5" s="4"/>
      <c r="R5" s="4"/>
      <c r="S5" s="4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7"/>
      <c r="AR5" s="7"/>
      <c r="AS5" s="7"/>
      <c r="AT5" s="7"/>
      <c r="AU5" s="7"/>
      <c r="AV5" s="7"/>
      <c r="AW5" s="7"/>
      <c r="AX5" s="7"/>
      <c r="AY5" s="7"/>
    </row>
    <row r="6" spans="1:76" ht="26.25" customHeight="1" x14ac:dyDescent="0.4">
      <c r="A6" s="54" t="s">
        <v>1</v>
      </c>
      <c r="B6" s="55"/>
      <c r="C6" s="55"/>
      <c r="D6" s="55"/>
      <c r="E6" s="55"/>
      <c r="F6" s="25"/>
      <c r="G6" s="26"/>
      <c r="H6" s="26"/>
      <c r="I6" s="26"/>
      <c r="J6" s="26"/>
      <c r="K6" s="26"/>
      <c r="L6" s="26"/>
      <c r="M6" s="26"/>
      <c r="N6" s="27"/>
      <c r="O6" s="5"/>
      <c r="P6" s="8"/>
      <c r="Q6" s="8"/>
      <c r="R6" s="8"/>
      <c r="S6" s="8"/>
      <c r="T6" s="8"/>
      <c r="U6" s="8"/>
      <c r="V6" s="4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76" s="65" customFormat="1" ht="45.75" customHeight="1" x14ac:dyDescent="0.4">
      <c r="A7" s="56" t="s">
        <v>2</v>
      </c>
      <c r="B7" s="57"/>
      <c r="C7" s="57"/>
      <c r="D7" s="58"/>
      <c r="E7" s="59"/>
      <c r="F7" s="28"/>
      <c r="G7" s="29"/>
      <c r="H7" s="29"/>
      <c r="I7" s="29"/>
      <c r="J7" s="29"/>
      <c r="K7" s="29"/>
      <c r="L7" s="29"/>
      <c r="M7" s="29"/>
      <c r="N7" s="30"/>
      <c r="O7" s="60"/>
      <c r="P7" s="8"/>
      <c r="Q7" s="8"/>
      <c r="R7" s="8"/>
      <c r="S7" s="8"/>
      <c r="T7" s="8"/>
      <c r="U7" s="8"/>
      <c r="V7" s="4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61"/>
      <c r="AZ7" s="61"/>
      <c r="BA7" s="61"/>
      <c r="BB7" s="61" t="str">
        <f>IF(COUNTBLANK(F6:F12)=0,"",IF(COUNTBLANK(F6:F12)&lt;6,"記入漏れ",""))</f>
        <v/>
      </c>
      <c r="BC7" s="61"/>
      <c r="BD7" s="61"/>
      <c r="BE7" s="61"/>
      <c r="BF7" s="61"/>
      <c r="BG7" s="61"/>
      <c r="BH7" s="62"/>
      <c r="BI7" s="62"/>
      <c r="BJ7" s="62"/>
      <c r="BK7" s="63"/>
      <c r="BL7" s="63"/>
      <c r="BM7" s="63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</row>
    <row r="8" spans="1:76" s="65" customFormat="1" ht="45.75" customHeight="1" x14ac:dyDescent="0.4">
      <c r="A8" s="66" t="s">
        <v>3</v>
      </c>
      <c r="B8" s="67"/>
      <c r="C8" s="67"/>
      <c r="D8" s="67"/>
      <c r="E8" s="68"/>
      <c r="F8" s="31"/>
      <c r="G8" s="32"/>
      <c r="H8" s="32"/>
      <c r="I8" s="32"/>
      <c r="J8" s="32"/>
      <c r="K8" s="32"/>
      <c r="L8" s="32"/>
      <c r="M8" s="32"/>
      <c r="N8" s="33"/>
      <c r="O8" s="60"/>
      <c r="P8" s="8"/>
      <c r="Q8" s="8"/>
      <c r="R8" s="8"/>
      <c r="S8" s="8"/>
      <c r="T8" s="8"/>
      <c r="U8" s="8"/>
      <c r="V8" s="4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61"/>
      <c r="AZ8" s="61"/>
      <c r="BA8" s="61"/>
      <c r="BB8" s="61"/>
      <c r="BC8" s="61"/>
      <c r="BD8" s="61"/>
      <c r="BE8" s="61"/>
      <c r="BF8" s="61"/>
      <c r="BG8" s="61"/>
      <c r="BH8" s="62"/>
      <c r="BI8" s="62"/>
      <c r="BJ8" s="62"/>
      <c r="BK8" s="63"/>
      <c r="BL8" s="63"/>
      <c r="BM8" s="63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</row>
    <row r="9" spans="1:76" s="65" customFormat="1" ht="45.95" customHeight="1" x14ac:dyDescent="0.4">
      <c r="A9" s="69" t="s">
        <v>97</v>
      </c>
      <c r="B9" s="70"/>
      <c r="C9" s="70"/>
      <c r="D9" s="71"/>
      <c r="E9" s="72"/>
      <c r="F9" s="22"/>
      <c r="G9" s="23"/>
      <c r="H9" s="23"/>
      <c r="I9" s="23"/>
      <c r="J9" s="23"/>
      <c r="K9" s="23"/>
      <c r="L9" s="23"/>
      <c r="M9" s="23"/>
      <c r="N9" s="24"/>
      <c r="O9" s="60"/>
      <c r="P9" s="8"/>
      <c r="Q9" s="8"/>
      <c r="R9" s="8"/>
      <c r="S9" s="8"/>
      <c r="T9" s="8"/>
      <c r="U9" s="8"/>
      <c r="V9" s="4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61"/>
      <c r="AZ9" s="61"/>
      <c r="BA9" s="61"/>
      <c r="BB9" s="61"/>
      <c r="BC9" s="61"/>
      <c r="BD9" s="61"/>
      <c r="BE9" s="61"/>
      <c r="BF9" s="61"/>
      <c r="BG9" s="61"/>
      <c r="BH9" s="62"/>
      <c r="BI9" s="62"/>
      <c r="BJ9" s="62"/>
      <c r="BK9" s="63"/>
      <c r="BL9" s="63"/>
      <c r="BM9" s="63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</row>
    <row r="10" spans="1:76" s="65" customFormat="1" ht="45.95" customHeight="1" x14ac:dyDescent="0.4">
      <c r="A10" s="69" t="s">
        <v>83</v>
      </c>
      <c r="B10" s="70"/>
      <c r="C10" s="70"/>
      <c r="D10" s="71"/>
      <c r="E10" s="72"/>
      <c r="F10" s="22"/>
      <c r="G10" s="23"/>
      <c r="H10" s="23"/>
      <c r="I10" s="23"/>
      <c r="J10" s="23"/>
      <c r="K10" s="23"/>
      <c r="L10" s="23"/>
      <c r="M10" s="23"/>
      <c r="N10" s="24"/>
      <c r="O10" s="60"/>
      <c r="P10" s="8"/>
      <c r="Q10" s="8"/>
      <c r="R10" s="8"/>
      <c r="S10" s="8"/>
      <c r="T10" s="8"/>
      <c r="U10" s="8"/>
      <c r="V10" s="4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61"/>
      <c r="AZ10" s="61"/>
      <c r="BA10" s="61"/>
      <c r="BB10" s="61"/>
      <c r="BC10" s="61"/>
      <c r="BD10" s="61"/>
      <c r="BE10" s="61"/>
      <c r="BF10" s="61"/>
      <c r="BG10" s="61"/>
      <c r="BH10" s="62"/>
      <c r="BI10" s="62"/>
      <c r="BJ10" s="62"/>
      <c r="BK10" s="63"/>
      <c r="BL10" s="63"/>
      <c r="BM10" s="63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</row>
    <row r="11" spans="1:76" s="65" customFormat="1" ht="45.95" customHeight="1" x14ac:dyDescent="0.4">
      <c r="A11" s="69" t="s">
        <v>100</v>
      </c>
      <c r="B11" s="70"/>
      <c r="C11" s="70"/>
      <c r="D11" s="71"/>
      <c r="E11" s="72"/>
      <c r="F11" s="22"/>
      <c r="G11" s="23"/>
      <c r="H11" s="23"/>
      <c r="I11" s="23"/>
      <c r="J11" s="23"/>
      <c r="K11" s="23"/>
      <c r="L11" s="23"/>
      <c r="M11" s="23"/>
      <c r="N11" s="24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61"/>
      <c r="AZ11" s="61"/>
      <c r="BA11" s="61"/>
      <c r="BB11" s="61"/>
      <c r="BC11" s="61"/>
      <c r="BD11" s="61"/>
      <c r="BE11" s="61"/>
      <c r="BF11" s="61"/>
      <c r="BG11" s="61"/>
      <c r="BH11" s="62"/>
      <c r="BI11" s="62"/>
      <c r="BJ11" s="62"/>
      <c r="BK11" s="63"/>
      <c r="BL11" s="63"/>
      <c r="BM11" s="63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</row>
    <row r="12" spans="1:76" s="65" customFormat="1" ht="45.95" customHeight="1" x14ac:dyDescent="0.4">
      <c r="A12" s="69" t="s">
        <v>101</v>
      </c>
      <c r="B12" s="70"/>
      <c r="C12" s="70"/>
      <c r="D12" s="71"/>
      <c r="E12" s="72"/>
      <c r="F12" s="22"/>
      <c r="G12" s="23"/>
      <c r="H12" s="23"/>
      <c r="I12" s="23"/>
      <c r="J12" s="23"/>
      <c r="K12" s="23"/>
      <c r="L12" s="23"/>
      <c r="M12" s="23"/>
      <c r="N12" s="24"/>
      <c r="O12" s="73"/>
      <c r="P12" s="9"/>
      <c r="Q12" s="9"/>
      <c r="R12" s="9"/>
      <c r="S12" s="9"/>
      <c r="T12" s="9"/>
      <c r="U12" s="9"/>
      <c r="V12" s="10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61"/>
      <c r="AZ12" s="61"/>
      <c r="BA12" s="61"/>
      <c r="BB12" s="61"/>
      <c r="BC12" s="61"/>
      <c r="BD12" s="61"/>
      <c r="BE12" s="61"/>
      <c r="BF12" s="61"/>
      <c r="BG12" s="61"/>
      <c r="BH12" s="62"/>
      <c r="BI12" s="62"/>
      <c r="BJ12" s="62"/>
      <c r="BK12" s="63"/>
      <c r="BL12" s="63"/>
      <c r="BM12" s="63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</row>
    <row r="13" spans="1:76" s="65" customFormat="1" ht="45.95" customHeight="1" x14ac:dyDescent="0.4">
      <c r="A13" s="69" t="s">
        <v>96</v>
      </c>
      <c r="B13" s="70"/>
      <c r="C13" s="70"/>
      <c r="D13" s="71"/>
      <c r="E13" s="72"/>
      <c r="F13" s="22"/>
      <c r="G13" s="74"/>
      <c r="H13" s="74"/>
      <c r="I13" s="74"/>
      <c r="J13" s="74"/>
      <c r="K13" s="74"/>
      <c r="L13" s="74"/>
      <c r="M13" s="74"/>
      <c r="N13" s="75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61"/>
      <c r="AZ13" s="61"/>
      <c r="BA13" s="61"/>
      <c r="BB13" s="61"/>
      <c r="BC13" s="61"/>
      <c r="BD13" s="61"/>
      <c r="BE13" s="61"/>
      <c r="BF13" s="61"/>
      <c r="BG13" s="61"/>
      <c r="BH13" s="62"/>
      <c r="BI13" s="62"/>
      <c r="BJ13" s="62"/>
      <c r="BK13" s="63"/>
      <c r="BL13" s="63"/>
      <c r="BM13" s="63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</row>
    <row r="14" spans="1:76" s="65" customFormat="1" ht="45.95" customHeight="1" x14ac:dyDescent="0.4">
      <c r="A14" s="69" t="s">
        <v>4</v>
      </c>
      <c r="B14" s="70"/>
      <c r="C14" s="70"/>
      <c r="D14" s="71"/>
      <c r="E14" s="72"/>
      <c r="F14" s="22"/>
      <c r="G14" s="23"/>
      <c r="H14" s="23"/>
      <c r="I14" s="23"/>
      <c r="J14" s="23"/>
      <c r="K14" s="23"/>
      <c r="L14" s="23"/>
      <c r="M14" s="23"/>
      <c r="N14" s="24"/>
      <c r="O14" s="76"/>
      <c r="P14" s="77"/>
      <c r="Q14" s="77"/>
      <c r="R14" s="77"/>
      <c r="S14" s="77"/>
      <c r="T14" s="77"/>
      <c r="U14" s="77"/>
      <c r="V14" s="78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61"/>
      <c r="AZ14" s="61"/>
      <c r="BA14" s="61"/>
      <c r="BB14" s="61"/>
      <c r="BC14" s="61"/>
      <c r="BD14" s="61"/>
      <c r="BE14" s="61"/>
      <c r="BF14" s="61"/>
      <c r="BG14" s="61"/>
      <c r="BH14" s="62"/>
      <c r="BI14" s="62"/>
      <c r="BJ14" s="62"/>
      <c r="BK14" s="63"/>
      <c r="BL14" s="63"/>
      <c r="BM14" s="63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</row>
    <row r="15" spans="1:76" x14ac:dyDescent="0.4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15"/>
      <c r="T15" s="15"/>
      <c r="U15" s="15"/>
      <c r="V15" s="79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76" x14ac:dyDescent="0.4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1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7"/>
    </row>
    <row r="17" spans="1:76" s="89" customFormat="1" ht="30" customHeight="1" x14ac:dyDescent="0.4">
      <c r="A17" s="83" t="s">
        <v>5</v>
      </c>
      <c r="B17" s="84"/>
      <c r="C17" s="84"/>
      <c r="D17" s="84"/>
      <c r="E17" s="85"/>
      <c r="F17" s="83" t="s">
        <v>6</v>
      </c>
      <c r="G17" s="84"/>
      <c r="H17" s="84"/>
      <c r="I17" s="84"/>
      <c r="J17" s="84"/>
      <c r="K17" s="84"/>
      <c r="L17" s="84"/>
      <c r="M17" s="84"/>
      <c r="N17" s="85"/>
      <c r="O17" s="83" t="s">
        <v>7</v>
      </c>
      <c r="P17" s="84"/>
      <c r="Q17" s="84"/>
      <c r="R17" s="84"/>
      <c r="S17" s="84"/>
      <c r="T17" s="84"/>
      <c r="U17" s="84"/>
      <c r="V17" s="84"/>
      <c r="W17" s="85"/>
      <c r="X17" s="83" t="s">
        <v>8</v>
      </c>
      <c r="Y17" s="84"/>
      <c r="Z17" s="84"/>
      <c r="AA17" s="84"/>
      <c r="AB17" s="85"/>
      <c r="AC17" s="86" t="s">
        <v>9</v>
      </c>
      <c r="AD17" s="87"/>
      <c r="AE17" s="87"/>
      <c r="AF17" s="87"/>
      <c r="AG17" s="87"/>
      <c r="AH17" s="87"/>
      <c r="AI17" s="87"/>
      <c r="AJ17" s="87"/>
      <c r="AK17" s="87"/>
      <c r="AL17" s="87"/>
      <c r="AM17" s="88"/>
      <c r="AN17" s="86" t="s">
        <v>10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8"/>
      <c r="AZ17" s="90"/>
      <c r="BA17" s="90"/>
      <c r="BH17" s="91"/>
      <c r="BI17" s="91"/>
      <c r="BJ17" s="91"/>
      <c r="BK17" s="92"/>
      <c r="BL17" s="92"/>
      <c r="BM17" s="92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</row>
    <row r="18" spans="1:76" s="89" customFormat="1" ht="30" customHeight="1" x14ac:dyDescent="0.4">
      <c r="A18" s="94"/>
      <c r="B18" s="95"/>
      <c r="C18" s="95"/>
      <c r="D18" s="95"/>
      <c r="E18" s="96"/>
      <c r="F18" s="94"/>
      <c r="G18" s="95"/>
      <c r="H18" s="95"/>
      <c r="I18" s="95"/>
      <c r="J18" s="95"/>
      <c r="K18" s="95"/>
      <c r="L18" s="95"/>
      <c r="M18" s="95"/>
      <c r="N18" s="96"/>
      <c r="O18" s="94"/>
      <c r="P18" s="95"/>
      <c r="Q18" s="95"/>
      <c r="R18" s="95"/>
      <c r="S18" s="95"/>
      <c r="T18" s="95"/>
      <c r="U18" s="95"/>
      <c r="V18" s="95"/>
      <c r="W18" s="96"/>
      <c r="X18" s="94"/>
      <c r="Y18" s="95"/>
      <c r="Z18" s="95"/>
      <c r="AA18" s="95"/>
      <c r="AB18" s="96"/>
      <c r="AC18" s="22" t="s">
        <v>11</v>
      </c>
      <c r="AD18" s="23"/>
      <c r="AE18" s="23"/>
      <c r="AF18" s="23"/>
      <c r="AG18" s="23"/>
      <c r="AH18" s="23"/>
      <c r="AI18" s="24"/>
      <c r="AJ18" s="69" t="s">
        <v>12</v>
      </c>
      <c r="AK18" s="70"/>
      <c r="AL18" s="70"/>
      <c r="AM18" s="97"/>
      <c r="AN18" s="22" t="s">
        <v>11</v>
      </c>
      <c r="AO18" s="23"/>
      <c r="AP18" s="23"/>
      <c r="AQ18" s="23"/>
      <c r="AR18" s="23"/>
      <c r="AS18" s="23"/>
      <c r="AT18" s="24"/>
      <c r="AU18" s="69" t="s">
        <v>12</v>
      </c>
      <c r="AV18" s="70"/>
      <c r="AW18" s="70"/>
      <c r="AX18" s="97"/>
      <c r="BA18" s="98"/>
      <c r="BG18" s="99"/>
      <c r="BH18" s="91"/>
      <c r="BI18" s="91"/>
      <c r="BJ18" s="91"/>
      <c r="BK18" s="92"/>
      <c r="BL18" s="92"/>
      <c r="BM18" s="92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</row>
    <row r="19" spans="1:76" s="112" customFormat="1" ht="69.95" customHeight="1" x14ac:dyDescent="0.4">
      <c r="A19" s="19"/>
      <c r="B19" s="20"/>
      <c r="C19" s="20"/>
      <c r="D19" s="20"/>
      <c r="E19" s="21"/>
      <c r="F19" s="19"/>
      <c r="G19" s="20"/>
      <c r="H19" s="20"/>
      <c r="I19" s="20"/>
      <c r="J19" s="20"/>
      <c r="K19" s="20"/>
      <c r="L19" s="20"/>
      <c r="M19" s="20"/>
      <c r="N19" s="21"/>
      <c r="O19" s="19"/>
      <c r="P19" s="20"/>
      <c r="Q19" s="20"/>
      <c r="R19" s="20"/>
      <c r="S19" s="20"/>
      <c r="T19" s="20"/>
      <c r="U19" s="20"/>
      <c r="V19" s="20"/>
      <c r="W19" s="21"/>
      <c r="X19" s="19"/>
      <c r="Y19" s="20"/>
      <c r="Z19" s="20"/>
      <c r="AA19" s="20"/>
      <c r="AB19" s="21"/>
      <c r="AC19" s="16"/>
      <c r="AD19" s="17"/>
      <c r="AE19" s="17"/>
      <c r="AF19" s="100" t="s">
        <v>13</v>
      </c>
      <c r="AG19" s="17"/>
      <c r="AH19" s="17"/>
      <c r="AI19" s="18"/>
      <c r="AJ19" s="101">
        <f>INT((YEAR(AG19)*12+MONTH(AG19)-YEAR(AC19)*12-MONTH(AC19)+IF(DAY(AG19)-DAY(AC19)&gt;15,1,0))/12)</f>
        <v>0</v>
      </c>
      <c r="AK19" s="102" t="str">
        <f>IF(AC19="","","年")</f>
        <v/>
      </c>
      <c r="AL19" s="103">
        <f>MOD(YEAR(AG19)*12+MONTH(AG19)-YEAR(AC19)*12-MONTH(AC19)+IF(DAY(AG19)-DAY(AC19)&lt;-15,1,0)+IF(DAY(AG19)-DAY(AC19)&gt;15,1,0),12)</f>
        <v>0</v>
      </c>
      <c r="AM19" s="104" t="str">
        <f>IF(AC19="","","ヶ月")</f>
        <v/>
      </c>
      <c r="AN19" s="16"/>
      <c r="AO19" s="17"/>
      <c r="AP19" s="17"/>
      <c r="AQ19" s="100" t="s">
        <v>13</v>
      </c>
      <c r="AR19" s="17"/>
      <c r="AS19" s="17"/>
      <c r="AT19" s="18"/>
      <c r="AU19" s="101">
        <f>INT((YEAR(AR19)*12+MONTH(AR19)-YEAR(AN19)*12-MONTH(AN19)+IF(DAY(AR19)-DAY(AN19)&gt;15,1,0))/12)</f>
        <v>0</v>
      </c>
      <c r="AV19" s="102" t="str">
        <f>IF(AN19="","","年")</f>
        <v/>
      </c>
      <c r="AW19" s="103">
        <f>MOD(YEAR(AR19)*12+MONTH(AR19)-YEAR(AN19)*12-MONTH(AN19)+IF(DAY(AR19)-DAY(AN19)&lt;-15,1,0)+IF(DAY(AR19)-DAY(AN19)&gt;15,1,0),12)</f>
        <v>0</v>
      </c>
      <c r="AX19" s="104" t="str">
        <f>IF(AN19="","","ヶ月")</f>
        <v/>
      </c>
      <c r="AY19" s="105"/>
      <c r="AZ19" s="106"/>
      <c r="BA19" s="106"/>
      <c r="BB19" s="105" t="str">
        <f t="shared" ref="BB19:BB20" si="0">IF(COUNTA(AC19,F19,AG19)=0,"",IF(COUNTA(AC19,F19,AG19)=3,"","記入漏れ"))</f>
        <v/>
      </c>
      <c r="BC19" s="105" t="str">
        <f>IF(COUNTA(O19,AN19,AR19)=0,"",IF(COUNTA(O19,AN19,AR19)=3,"","記入漏れ"))</f>
        <v/>
      </c>
      <c r="BD19" s="105"/>
      <c r="BE19" s="105"/>
      <c r="BF19" s="105"/>
      <c r="BG19" s="107"/>
      <c r="BH19" s="108"/>
      <c r="BI19" s="109"/>
      <c r="BJ19" s="109"/>
      <c r="BK19" s="110"/>
      <c r="BL19" s="110"/>
      <c r="BM19" s="110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</row>
    <row r="20" spans="1:76" s="112" customFormat="1" ht="69.95" customHeight="1" x14ac:dyDescent="0.4">
      <c r="A20" s="19"/>
      <c r="B20" s="20"/>
      <c r="C20" s="20"/>
      <c r="D20" s="20"/>
      <c r="E20" s="21"/>
      <c r="F20" s="19"/>
      <c r="G20" s="20"/>
      <c r="H20" s="20"/>
      <c r="I20" s="20"/>
      <c r="J20" s="20"/>
      <c r="K20" s="20"/>
      <c r="L20" s="20"/>
      <c r="M20" s="20"/>
      <c r="N20" s="21"/>
      <c r="O20" s="19"/>
      <c r="P20" s="20"/>
      <c r="Q20" s="20"/>
      <c r="R20" s="20"/>
      <c r="S20" s="20"/>
      <c r="T20" s="20"/>
      <c r="U20" s="20"/>
      <c r="V20" s="20"/>
      <c r="W20" s="21"/>
      <c r="X20" s="19"/>
      <c r="Y20" s="20"/>
      <c r="Z20" s="20"/>
      <c r="AA20" s="20"/>
      <c r="AB20" s="21"/>
      <c r="AC20" s="16"/>
      <c r="AD20" s="17"/>
      <c r="AE20" s="17"/>
      <c r="AF20" s="100" t="s">
        <v>13</v>
      </c>
      <c r="AG20" s="17"/>
      <c r="AH20" s="17"/>
      <c r="AI20" s="18"/>
      <c r="AJ20" s="101">
        <f t="shared" ref="AJ20:AJ29" si="1">INT((YEAR(AG20)*12+MONTH(AG20)-YEAR(AC20)*12-MONTH(AC20)+IF(DAY(AG20)-DAY(AC20)&gt;15,1,0))/12)</f>
        <v>0</v>
      </c>
      <c r="AK20" s="102" t="str">
        <f t="shared" ref="AK20:AK30" si="2">IF(AC20="","","年")</f>
        <v/>
      </c>
      <c r="AL20" s="103">
        <f t="shared" ref="AL20:AL29" si="3">MOD(YEAR(AG20)*12+MONTH(AG20)-YEAR(AC20)*12-MONTH(AC20)+IF(DAY(AG20)-DAY(AC20)&lt;-15,1,0)+IF(DAY(AG20)-DAY(AC20)&gt;15,1,0),12)</f>
        <v>0</v>
      </c>
      <c r="AM20" s="104" t="str">
        <f t="shared" ref="AM20:AM30" si="4">IF(AC20="","","ヶ月")</f>
        <v/>
      </c>
      <c r="AN20" s="16"/>
      <c r="AO20" s="17"/>
      <c r="AP20" s="17"/>
      <c r="AQ20" s="100" t="s">
        <v>13</v>
      </c>
      <c r="AR20" s="17"/>
      <c r="AS20" s="17"/>
      <c r="AT20" s="18"/>
      <c r="AU20" s="101">
        <f t="shared" ref="AU20:AU29" si="5">INT((YEAR(AR20)*12+MONTH(AR20)-YEAR(AN20)*12-MONTH(AN20)+IF(DAY(AR20)-DAY(AN20)&gt;15,1,0))/12)</f>
        <v>0</v>
      </c>
      <c r="AV20" s="102" t="str">
        <f t="shared" ref="AV20:AV30" si="6">IF(AN20="","","年")</f>
        <v/>
      </c>
      <c r="AW20" s="103">
        <f t="shared" ref="AW20:AW29" si="7">MOD(YEAR(AR20)*12+MONTH(AR20)-YEAR(AN20)*12-MONTH(AN20)+IF(DAY(AR20)-DAY(AN20)&lt;-15,1,0)+IF(DAY(AR20)-DAY(AN20)&gt;15,1,0),12)</f>
        <v>0</v>
      </c>
      <c r="AX20" s="104" t="str">
        <f t="shared" ref="AX20:AX30" si="8">IF(AN20="","","ヶ月")</f>
        <v/>
      </c>
      <c r="AY20" s="105"/>
      <c r="AZ20" s="113">
        <f>IF(AC20="",0,IF(AG19="",0,IF(AC20&lt;AG19,"ダブり","")))</f>
        <v>0</v>
      </c>
      <c r="BA20" s="113">
        <f>IF(AN20="",0,IF(AR19="",0,IF(AN20&lt;AR19,"ダブり","")))</f>
        <v>0</v>
      </c>
      <c r="BB20" s="105" t="str">
        <f t="shared" si="0"/>
        <v/>
      </c>
      <c r="BC20" s="105" t="str">
        <f t="shared" ref="BC20" si="9">IF(COUNTA(O20,AN20,AR20)=0,"",IF(COUNTA(O20,AN20,AR20)=3,"","記入漏れ"))</f>
        <v/>
      </c>
      <c r="BD20" s="105"/>
      <c r="BE20" s="105"/>
      <c r="BF20" s="105"/>
      <c r="BG20" s="107"/>
      <c r="BH20" s="108"/>
      <c r="BI20" s="109"/>
      <c r="BJ20" s="109"/>
      <c r="BK20" s="110"/>
      <c r="BL20" s="110"/>
      <c r="BM20" s="110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</row>
    <row r="21" spans="1:76" s="112" customFormat="1" ht="69.95" customHeight="1" x14ac:dyDescent="0.4">
      <c r="A21" s="19"/>
      <c r="B21" s="20"/>
      <c r="C21" s="20"/>
      <c r="D21" s="20"/>
      <c r="E21" s="21"/>
      <c r="F21" s="19"/>
      <c r="G21" s="20"/>
      <c r="H21" s="20"/>
      <c r="I21" s="20"/>
      <c r="J21" s="20"/>
      <c r="K21" s="20"/>
      <c r="L21" s="20"/>
      <c r="M21" s="20"/>
      <c r="N21" s="21"/>
      <c r="O21" s="19"/>
      <c r="P21" s="20"/>
      <c r="Q21" s="20"/>
      <c r="R21" s="20"/>
      <c r="S21" s="20"/>
      <c r="T21" s="20"/>
      <c r="U21" s="20"/>
      <c r="V21" s="20"/>
      <c r="W21" s="21"/>
      <c r="X21" s="19"/>
      <c r="Y21" s="20"/>
      <c r="Z21" s="20"/>
      <c r="AA21" s="20"/>
      <c r="AB21" s="21"/>
      <c r="AC21" s="16"/>
      <c r="AD21" s="17"/>
      <c r="AE21" s="17"/>
      <c r="AF21" s="100" t="s">
        <v>13</v>
      </c>
      <c r="AG21" s="17"/>
      <c r="AH21" s="17"/>
      <c r="AI21" s="18"/>
      <c r="AJ21" s="101">
        <f t="shared" si="1"/>
        <v>0</v>
      </c>
      <c r="AK21" s="102" t="str">
        <f t="shared" si="2"/>
        <v/>
      </c>
      <c r="AL21" s="103">
        <f t="shared" si="3"/>
        <v>0</v>
      </c>
      <c r="AM21" s="104" t="str">
        <f t="shared" si="4"/>
        <v/>
      </c>
      <c r="AN21" s="16"/>
      <c r="AO21" s="17"/>
      <c r="AP21" s="17"/>
      <c r="AQ21" s="100" t="s">
        <v>13</v>
      </c>
      <c r="AR21" s="17"/>
      <c r="AS21" s="17"/>
      <c r="AT21" s="18"/>
      <c r="AU21" s="101">
        <f t="shared" si="5"/>
        <v>0</v>
      </c>
      <c r="AV21" s="102" t="str">
        <f t="shared" si="6"/>
        <v/>
      </c>
      <c r="AW21" s="103">
        <f t="shared" si="7"/>
        <v>0</v>
      </c>
      <c r="AX21" s="104" t="str">
        <f t="shared" si="8"/>
        <v/>
      </c>
      <c r="AY21" s="105"/>
      <c r="AZ21" s="113">
        <f t="shared" ref="AZ21:AZ29" si="10">IF(AC21="",0,IF(AG20="",0,IF(AC21&lt;AG20,"ダブり","")))</f>
        <v>0</v>
      </c>
      <c r="BA21" s="113">
        <f t="shared" ref="BA21:BA29" si="11">IF(AN21="",0,IF(AR20="",0,IF(AN21&lt;AR20,"ダブり","")))</f>
        <v>0</v>
      </c>
      <c r="BB21" s="105" t="str">
        <f>IF(COUNTA(AC21,F21,AG21)=0,"",IF(COUNTA(AC21,F21,AG21)=3,"","記入漏れ"))</f>
        <v/>
      </c>
      <c r="BC21" s="105" t="str">
        <f>IF(COUNTA(O21,AN21,AR21)=0,"",IF(COUNTA(O21,AN21,AR21)=3,"","記入漏れ"))</f>
        <v/>
      </c>
      <c r="BD21" s="105"/>
      <c r="BE21" s="105"/>
      <c r="BF21" s="105"/>
      <c r="BG21" s="107"/>
      <c r="BH21" s="108"/>
      <c r="BI21" s="109"/>
      <c r="BJ21" s="109"/>
      <c r="BK21" s="110"/>
      <c r="BL21" s="110"/>
      <c r="BM21" s="110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</row>
    <row r="22" spans="1:76" s="112" customFormat="1" ht="69.95" customHeight="1" x14ac:dyDescent="0.4">
      <c r="A22" s="19"/>
      <c r="B22" s="20"/>
      <c r="C22" s="20"/>
      <c r="D22" s="20"/>
      <c r="E22" s="21"/>
      <c r="F22" s="19"/>
      <c r="G22" s="20"/>
      <c r="H22" s="20"/>
      <c r="I22" s="20"/>
      <c r="J22" s="20"/>
      <c r="K22" s="20"/>
      <c r="L22" s="20"/>
      <c r="M22" s="20"/>
      <c r="N22" s="21"/>
      <c r="O22" s="19"/>
      <c r="P22" s="20"/>
      <c r="Q22" s="20"/>
      <c r="R22" s="20"/>
      <c r="S22" s="20"/>
      <c r="T22" s="20"/>
      <c r="U22" s="20"/>
      <c r="V22" s="20"/>
      <c r="W22" s="21"/>
      <c r="X22" s="19"/>
      <c r="Y22" s="20"/>
      <c r="Z22" s="20"/>
      <c r="AA22" s="20"/>
      <c r="AB22" s="21"/>
      <c r="AC22" s="16"/>
      <c r="AD22" s="17"/>
      <c r="AE22" s="17"/>
      <c r="AF22" s="100" t="s">
        <v>13</v>
      </c>
      <c r="AG22" s="17"/>
      <c r="AH22" s="17"/>
      <c r="AI22" s="18"/>
      <c r="AJ22" s="101">
        <f t="shared" si="1"/>
        <v>0</v>
      </c>
      <c r="AK22" s="102" t="str">
        <f t="shared" si="2"/>
        <v/>
      </c>
      <c r="AL22" s="103">
        <f t="shared" si="3"/>
        <v>0</v>
      </c>
      <c r="AM22" s="104" t="str">
        <f t="shared" si="4"/>
        <v/>
      </c>
      <c r="AN22" s="16"/>
      <c r="AO22" s="17"/>
      <c r="AP22" s="17"/>
      <c r="AQ22" s="100" t="s">
        <v>13</v>
      </c>
      <c r="AR22" s="17"/>
      <c r="AS22" s="17"/>
      <c r="AT22" s="18"/>
      <c r="AU22" s="101">
        <f t="shared" si="5"/>
        <v>0</v>
      </c>
      <c r="AV22" s="102" t="str">
        <f t="shared" si="6"/>
        <v/>
      </c>
      <c r="AW22" s="103">
        <f t="shared" si="7"/>
        <v>0</v>
      </c>
      <c r="AX22" s="104" t="str">
        <f t="shared" si="8"/>
        <v/>
      </c>
      <c r="AY22" s="105"/>
      <c r="AZ22" s="113">
        <f t="shared" si="10"/>
        <v>0</v>
      </c>
      <c r="BA22" s="113">
        <f t="shared" si="11"/>
        <v>0</v>
      </c>
      <c r="BB22" s="105" t="str">
        <f t="shared" ref="BB22:BB29" si="12">IF(COUNTA(AC22,F22,AG22)=0,"",IF(COUNTA(AC22,F22,AG22)=3,"","記入漏れ"))</f>
        <v/>
      </c>
      <c r="BC22" s="105" t="str">
        <f t="shared" ref="BC22:BC29" si="13">IF(COUNTA(O22,AN22,AR22)=0,"",IF(COUNTA(O22,AN22,AR22)=3,"","記入漏れ"))</f>
        <v/>
      </c>
      <c r="BD22" s="105"/>
      <c r="BE22" s="105"/>
      <c r="BF22" s="105"/>
      <c r="BG22" s="107"/>
      <c r="BH22" s="108"/>
      <c r="BI22" s="109"/>
      <c r="BJ22" s="109"/>
      <c r="BK22" s="110"/>
      <c r="BL22" s="110"/>
      <c r="BM22" s="110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</row>
    <row r="23" spans="1:76" s="112" customFormat="1" ht="69.95" customHeight="1" x14ac:dyDescent="0.4">
      <c r="A23" s="19"/>
      <c r="B23" s="20"/>
      <c r="C23" s="20"/>
      <c r="D23" s="20"/>
      <c r="E23" s="21"/>
      <c r="F23" s="19"/>
      <c r="G23" s="20"/>
      <c r="H23" s="20"/>
      <c r="I23" s="20"/>
      <c r="J23" s="20"/>
      <c r="K23" s="20"/>
      <c r="L23" s="20"/>
      <c r="M23" s="20"/>
      <c r="N23" s="21"/>
      <c r="O23" s="19"/>
      <c r="P23" s="20"/>
      <c r="Q23" s="20"/>
      <c r="R23" s="20"/>
      <c r="S23" s="20"/>
      <c r="T23" s="20"/>
      <c r="U23" s="20"/>
      <c r="V23" s="20"/>
      <c r="W23" s="21"/>
      <c r="X23" s="19"/>
      <c r="Y23" s="20"/>
      <c r="Z23" s="20"/>
      <c r="AA23" s="20"/>
      <c r="AB23" s="21"/>
      <c r="AC23" s="16"/>
      <c r="AD23" s="17"/>
      <c r="AE23" s="17"/>
      <c r="AF23" s="100" t="s">
        <v>13</v>
      </c>
      <c r="AG23" s="17"/>
      <c r="AH23" s="17"/>
      <c r="AI23" s="18"/>
      <c r="AJ23" s="101">
        <f t="shared" si="1"/>
        <v>0</v>
      </c>
      <c r="AK23" s="102" t="str">
        <f t="shared" si="2"/>
        <v/>
      </c>
      <c r="AL23" s="103">
        <f t="shared" si="3"/>
        <v>0</v>
      </c>
      <c r="AM23" s="104" t="str">
        <f t="shared" si="4"/>
        <v/>
      </c>
      <c r="AN23" s="16"/>
      <c r="AO23" s="17"/>
      <c r="AP23" s="17"/>
      <c r="AQ23" s="100" t="s">
        <v>13</v>
      </c>
      <c r="AR23" s="17"/>
      <c r="AS23" s="17"/>
      <c r="AT23" s="18"/>
      <c r="AU23" s="101">
        <f t="shared" si="5"/>
        <v>0</v>
      </c>
      <c r="AV23" s="102" t="str">
        <f t="shared" si="6"/>
        <v/>
      </c>
      <c r="AW23" s="103">
        <f t="shared" si="7"/>
        <v>0</v>
      </c>
      <c r="AX23" s="104" t="str">
        <f t="shared" si="8"/>
        <v/>
      </c>
      <c r="AY23" s="105"/>
      <c r="AZ23" s="113">
        <f t="shared" si="10"/>
        <v>0</v>
      </c>
      <c r="BA23" s="113">
        <f t="shared" si="11"/>
        <v>0</v>
      </c>
      <c r="BB23" s="105" t="str">
        <f t="shared" si="12"/>
        <v/>
      </c>
      <c r="BC23" s="105" t="str">
        <f t="shared" si="13"/>
        <v/>
      </c>
      <c r="BD23" s="105"/>
      <c r="BE23" s="105"/>
      <c r="BF23" s="105"/>
      <c r="BG23" s="107"/>
      <c r="BH23" s="108"/>
      <c r="BI23" s="109"/>
      <c r="BJ23" s="109"/>
      <c r="BK23" s="110"/>
      <c r="BL23" s="110"/>
      <c r="BM23" s="110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</row>
    <row r="24" spans="1:76" s="112" customFormat="1" ht="69.95" customHeight="1" x14ac:dyDescent="0.4">
      <c r="A24" s="19"/>
      <c r="B24" s="20"/>
      <c r="C24" s="20"/>
      <c r="D24" s="20"/>
      <c r="E24" s="21"/>
      <c r="F24" s="19"/>
      <c r="G24" s="20"/>
      <c r="H24" s="20"/>
      <c r="I24" s="20"/>
      <c r="J24" s="20"/>
      <c r="K24" s="20"/>
      <c r="L24" s="20"/>
      <c r="M24" s="20"/>
      <c r="N24" s="21"/>
      <c r="O24" s="19"/>
      <c r="P24" s="20"/>
      <c r="Q24" s="20"/>
      <c r="R24" s="20"/>
      <c r="S24" s="20"/>
      <c r="T24" s="20"/>
      <c r="U24" s="20"/>
      <c r="V24" s="20"/>
      <c r="W24" s="21"/>
      <c r="X24" s="19"/>
      <c r="Y24" s="20"/>
      <c r="Z24" s="20"/>
      <c r="AA24" s="20"/>
      <c r="AB24" s="21"/>
      <c r="AC24" s="16"/>
      <c r="AD24" s="17"/>
      <c r="AE24" s="17"/>
      <c r="AF24" s="100" t="s">
        <v>13</v>
      </c>
      <c r="AG24" s="17"/>
      <c r="AH24" s="17"/>
      <c r="AI24" s="18"/>
      <c r="AJ24" s="101">
        <f t="shared" si="1"/>
        <v>0</v>
      </c>
      <c r="AK24" s="102" t="str">
        <f t="shared" si="2"/>
        <v/>
      </c>
      <c r="AL24" s="103">
        <f t="shared" si="3"/>
        <v>0</v>
      </c>
      <c r="AM24" s="104" t="str">
        <f t="shared" si="4"/>
        <v/>
      </c>
      <c r="AN24" s="16"/>
      <c r="AO24" s="17"/>
      <c r="AP24" s="17"/>
      <c r="AQ24" s="100" t="s">
        <v>13</v>
      </c>
      <c r="AR24" s="17"/>
      <c r="AS24" s="17"/>
      <c r="AT24" s="18"/>
      <c r="AU24" s="101">
        <f t="shared" si="5"/>
        <v>0</v>
      </c>
      <c r="AV24" s="102" t="str">
        <f t="shared" si="6"/>
        <v/>
      </c>
      <c r="AW24" s="103">
        <f t="shared" si="7"/>
        <v>0</v>
      </c>
      <c r="AX24" s="104" t="str">
        <f t="shared" si="8"/>
        <v/>
      </c>
      <c r="AY24" s="105"/>
      <c r="AZ24" s="113">
        <f t="shared" si="10"/>
        <v>0</v>
      </c>
      <c r="BA24" s="113">
        <f t="shared" si="11"/>
        <v>0</v>
      </c>
      <c r="BB24" s="105" t="str">
        <f t="shared" si="12"/>
        <v/>
      </c>
      <c r="BC24" s="105" t="str">
        <f t="shared" si="13"/>
        <v/>
      </c>
      <c r="BD24" s="105"/>
      <c r="BE24" s="105"/>
      <c r="BF24" s="105"/>
      <c r="BG24" s="107"/>
      <c r="BH24" s="108"/>
      <c r="BI24" s="109"/>
      <c r="BJ24" s="109"/>
      <c r="BK24" s="110"/>
      <c r="BL24" s="110"/>
      <c r="BM24" s="110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</row>
    <row r="25" spans="1:76" s="112" customFormat="1" ht="69.95" customHeight="1" x14ac:dyDescent="0.4">
      <c r="A25" s="19"/>
      <c r="B25" s="20"/>
      <c r="C25" s="20"/>
      <c r="D25" s="20"/>
      <c r="E25" s="21"/>
      <c r="F25" s="19"/>
      <c r="G25" s="20"/>
      <c r="H25" s="20"/>
      <c r="I25" s="20"/>
      <c r="J25" s="20"/>
      <c r="K25" s="20"/>
      <c r="L25" s="20"/>
      <c r="M25" s="20"/>
      <c r="N25" s="21"/>
      <c r="O25" s="19"/>
      <c r="P25" s="20"/>
      <c r="Q25" s="20"/>
      <c r="R25" s="20"/>
      <c r="S25" s="20"/>
      <c r="T25" s="20"/>
      <c r="U25" s="20"/>
      <c r="V25" s="20"/>
      <c r="W25" s="21"/>
      <c r="X25" s="19"/>
      <c r="Y25" s="20"/>
      <c r="Z25" s="20"/>
      <c r="AA25" s="20"/>
      <c r="AB25" s="21"/>
      <c r="AC25" s="16"/>
      <c r="AD25" s="17"/>
      <c r="AE25" s="17"/>
      <c r="AF25" s="100" t="s">
        <v>13</v>
      </c>
      <c r="AG25" s="17"/>
      <c r="AH25" s="17"/>
      <c r="AI25" s="18"/>
      <c r="AJ25" s="101">
        <f t="shared" si="1"/>
        <v>0</v>
      </c>
      <c r="AK25" s="102" t="str">
        <f t="shared" si="2"/>
        <v/>
      </c>
      <c r="AL25" s="103">
        <f t="shared" si="3"/>
        <v>0</v>
      </c>
      <c r="AM25" s="104" t="str">
        <f t="shared" si="4"/>
        <v/>
      </c>
      <c r="AN25" s="16"/>
      <c r="AO25" s="17"/>
      <c r="AP25" s="17"/>
      <c r="AQ25" s="100" t="s">
        <v>13</v>
      </c>
      <c r="AR25" s="17"/>
      <c r="AS25" s="17"/>
      <c r="AT25" s="18"/>
      <c r="AU25" s="101">
        <f t="shared" si="5"/>
        <v>0</v>
      </c>
      <c r="AV25" s="102" t="str">
        <f t="shared" si="6"/>
        <v/>
      </c>
      <c r="AW25" s="103">
        <f t="shared" si="7"/>
        <v>0</v>
      </c>
      <c r="AX25" s="104" t="str">
        <f t="shared" si="8"/>
        <v/>
      </c>
      <c r="AY25" s="105"/>
      <c r="AZ25" s="113">
        <f t="shared" si="10"/>
        <v>0</v>
      </c>
      <c r="BA25" s="113">
        <f t="shared" si="11"/>
        <v>0</v>
      </c>
      <c r="BB25" s="105" t="str">
        <f t="shared" si="12"/>
        <v/>
      </c>
      <c r="BC25" s="105" t="str">
        <f t="shared" si="13"/>
        <v/>
      </c>
      <c r="BD25" s="105"/>
      <c r="BE25" s="105"/>
      <c r="BF25" s="105"/>
      <c r="BG25" s="107"/>
      <c r="BH25" s="108"/>
      <c r="BI25" s="109"/>
      <c r="BJ25" s="109"/>
      <c r="BK25" s="110"/>
      <c r="BL25" s="110"/>
      <c r="BM25" s="110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</row>
    <row r="26" spans="1:76" s="112" customFormat="1" ht="69.95" customHeight="1" x14ac:dyDescent="0.4">
      <c r="A26" s="19"/>
      <c r="B26" s="20"/>
      <c r="C26" s="20"/>
      <c r="D26" s="20"/>
      <c r="E26" s="21"/>
      <c r="F26" s="19"/>
      <c r="G26" s="20"/>
      <c r="H26" s="20"/>
      <c r="I26" s="20"/>
      <c r="J26" s="20"/>
      <c r="K26" s="20"/>
      <c r="L26" s="20"/>
      <c r="M26" s="20"/>
      <c r="N26" s="21"/>
      <c r="O26" s="19"/>
      <c r="P26" s="20"/>
      <c r="Q26" s="20"/>
      <c r="R26" s="20"/>
      <c r="S26" s="20"/>
      <c r="T26" s="20"/>
      <c r="U26" s="20"/>
      <c r="V26" s="20"/>
      <c r="W26" s="21"/>
      <c r="X26" s="19"/>
      <c r="Y26" s="20"/>
      <c r="Z26" s="20"/>
      <c r="AA26" s="20"/>
      <c r="AB26" s="21"/>
      <c r="AC26" s="16"/>
      <c r="AD26" s="17"/>
      <c r="AE26" s="17"/>
      <c r="AF26" s="100" t="s">
        <v>13</v>
      </c>
      <c r="AG26" s="17"/>
      <c r="AH26" s="17"/>
      <c r="AI26" s="18"/>
      <c r="AJ26" s="101">
        <f>INT((YEAR(AG26)*12+MONTH(AG26)-YEAR(AC26)*12-MONTH(AC26)+IF(DAY(AG26)-DAY(AC26)&gt;15,1,0))/12)</f>
        <v>0</v>
      </c>
      <c r="AK26" s="102" t="str">
        <f t="shared" si="2"/>
        <v/>
      </c>
      <c r="AL26" s="103">
        <f t="shared" si="3"/>
        <v>0</v>
      </c>
      <c r="AM26" s="104" t="str">
        <f t="shared" si="4"/>
        <v/>
      </c>
      <c r="AN26" s="16"/>
      <c r="AO26" s="17"/>
      <c r="AP26" s="17"/>
      <c r="AQ26" s="100" t="s">
        <v>13</v>
      </c>
      <c r="AR26" s="17"/>
      <c r="AS26" s="17"/>
      <c r="AT26" s="18"/>
      <c r="AU26" s="101">
        <f t="shared" si="5"/>
        <v>0</v>
      </c>
      <c r="AV26" s="102" t="str">
        <f t="shared" si="6"/>
        <v/>
      </c>
      <c r="AW26" s="103">
        <f t="shared" si="7"/>
        <v>0</v>
      </c>
      <c r="AX26" s="104" t="str">
        <f t="shared" si="8"/>
        <v/>
      </c>
      <c r="AY26" s="105"/>
      <c r="AZ26" s="113">
        <f t="shared" si="10"/>
        <v>0</v>
      </c>
      <c r="BA26" s="113">
        <f t="shared" si="11"/>
        <v>0</v>
      </c>
      <c r="BB26" s="105" t="str">
        <f t="shared" si="12"/>
        <v/>
      </c>
      <c r="BC26" s="105" t="str">
        <f t="shared" si="13"/>
        <v/>
      </c>
      <c r="BD26" s="105"/>
      <c r="BE26" s="105"/>
      <c r="BF26" s="105"/>
      <c r="BG26" s="107"/>
      <c r="BH26" s="108"/>
      <c r="BI26" s="109"/>
      <c r="BJ26" s="109"/>
      <c r="BK26" s="110"/>
      <c r="BL26" s="110"/>
      <c r="BM26" s="110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</row>
    <row r="27" spans="1:76" s="112" customFormat="1" ht="69.95" customHeight="1" x14ac:dyDescent="0.4">
      <c r="A27" s="19"/>
      <c r="B27" s="20"/>
      <c r="C27" s="20"/>
      <c r="D27" s="20"/>
      <c r="E27" s="21"/>
      <c r="F27" s="19"/>
      <c r="G27" s="20"/>
      <c r="H27" s="20"/>
      <c r="I27" s="20"/>
      <c r="J27" s="20"/>
      <c r="K27" s="20"/>
      <c r="L27" s="20"/>
      <c r="M27" s="20"/>
      <c r="N27" s="21"/>
      <c r="O27" s="19"/>
      <c r="P27" s="20"/>
      <c r="Q27" s="20"/>
      <c r="R27" s="20"/>
      <c r="S27" s="20"/>
      <c r="T27" s="20"/>
      <c r="U27" s="20"/>
      <c r="V27" s="20"/>
      <c r="W27" s="21"/>
      <c r="X27" s="19"/>
      <c r="Y27" s="20"/>
      <c r="Z27" s="20"/>
      <c r="AA27" s="20"/>
      <c r="AB27" s="21"/>
      <c r="AC27" s="16"/>
      <c r="AD27" s="17"/>
      <c r="AE27" s="17"/>
      <c r="AF27" s="100" t="s">
        <v>13</v>
      </c>
      <c r="AG27" s="17"/>
      <c r="AH27" s="17"/>
      <c r="AI27" s="18"/>
      <c r="AJ27" s="101">
        <f t="shared" si="1"/>
        <v>0</v>
      </c>
      <c r="AK27" s="102" t="str">
        <f t="shared" si="2"/>
        <v/>
      </c>
      <c r="AL27" s="103">
        <f t="shared" si="3"/>
        <v>0</v>
      </c>
      <c r="AM27" s="104" t="str">
        <f t="shared" si="4"/>
        <v/>
      </c>
      <c r="AN27" s="16"/>
      <c r="AO27" s="17"/>
      <c r="AP27" s="17"/>
      <c r="AQ27" s="100" t="s">
        <v>13</v>
      </c>
      <c r="AR27" s="17"/>
      <c r="AS27" s="17"/>
      <c r="AT27" s="18"/>
      <c r="AU27" s="101">
        <f t="shared" si="5"/>
        <v>0</v>
      </c>
      <c r="AV27" s="102" t="str">
        <f t="shared" si="6"/>
        <v/>
      </c>
      <c r="AW27" s="103">
        <f t="shared" si="7"/>
        <v>0</v>
      </c>
      <c r="AX27" s="104" t="str">
        <f t="shared" si="8"/>
        <v/>
      </c>
      <c r="AY27" s="105"/>
      <c r="AZ27" s="113">
        <f t="shared" si="10"/>
        <v>0</v>
      </c>
      <c r="BA27" s="113">
        <f t="shared" si="11"/>
        <v>0</v>
      </c>
      <c r="BB27" s="105" t="str">
        <f t="shared" si="12"/>
        <v/>
      </c>
      <c r="BC27" s="105" t="str">
        <f t="shared" si="13"/>
        <v/>
      </c>
      <c r="BD27" s="105"/>
      <c r="BE27" s="105"/>
      <c r="BF27" s="105"/>
      <c r="BG27" s="107"/>
      <c r="BH27" s="108"/>
      <c r="BI27" s="109"/>
      <c r="BJ27" s="109"/>
      <c r="BK27" s="110"/>
      <c r="BL27" s="110"/>
      <c r="BM27" s="110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</row>
    <row r="28" spans="1:76" s="112" customFormat="1" ht="69.95" customHeight="1" x14ac:dyDescent="0.4">
      <c r="A28" s="19"/>
      <c r="B28" s="20"/>
      <c r="C28" s="20"/>
      <c r="D28" s="20"/>
      <c r="E28" s="21"/>
      <c r="F28" s="19"/>
      <c r="G28" s="20"/>
      <c r="H28" s="20"/>
      <c r="I28" s="20"/>
      <c r="J28" s="20"/>
      <c r="K28" s="20"/>
      <c r="L28" s="20"/>
      <c r="M28" s="20"/>
      <c r="N28" s="21"/>
      <c r="O28" s="19"/>
      <c r="P28" s="20"/>
      <c r="Q28" s="20"/>
      <c r="R28" s="20"/>
      <c r="S28" s="20"/>
      <c r="T28" s="20"/>
      <c r="U28" s="20"/>
      <c r="V28" s="20"/>
      <c r="W28" s="21"/>
      <c r="X28" s="19"/>
      <c r="Y28" s="20"/>
      <c r="Z28" s="20"/>
      <c r="AA28" s="20"/>
      <c r="AB28" s="21"/>
      <c r="AC28" s="16"/>
      <c r="AD28" s="17"/>
      <c r="AE28" s="17"/>
      <c r="AF28" s="100" t="s">
        <v>13</v>
      </c>
      <c r="AG28" s="17"/>
      <c r="AH28" s="17"/>
      <c r="AI28" s="18"/>
      <c r="AJ28" s="101">
        <f t="shared" si="1"/>
        <v>0</v>
      </c>
      <c r="AK28" s="102" t="str">
        <f t="shared" si="2"/>
        <v/>
      </c>
      <c r="AL28" s="103">
        <f t="shared" si="3"/>
        <v>0</v>
      </c>
      <c r="AM28" s="104" t="str">
        <f t="shared" si="4"/>
        <v/>
      </c>
      <c r="AN28" s="16"/>
      <c r="AO28" s="17"/>
      <c r="AP28" s="17"/>
      <c r="AQ28" s="100" t="s">
        <v>13</v>
      </c>
      <c r="AR28" s="17"/>
      <c r="AS28" s="17"/>
      <c r="AT28" s="18"/>
      <c r="AU28" s="101">
        <f t="shared" si="5"/>
        <v>0</v>
      </c>
      <c r="AV28" s="102" t="str">
        <f t="shared" si="6"/>
        <v/>
      </c>
      <c r="AW28" s="103">
        <f t="shared" si="7"/>
        <v>0</v>
      </c>
      <c r="AX28" s="104" t="str">
        <f t="shared" si="8"/>
        <v/>
      </c>
      <c r="AY28" s="105"/>
      <c r="AZ28" s="113">
        <f t="shared" si="10"/>
        <v>0</v>
      </c>
      <c r="BA28" s="113">
        <f t="shared" si="11"/>
        <v>0</v>
      </c>
      <c r="BB28" s="105" t="str">
        <f t="shared" si="12"/>
        <v/>
      </c>
      <c r="BC28" s="105" t="str">
        <f t="shared" si="13"/>
        <v/>
      </c>
      <c r="BD28" s="105"/>
      <c r="BE28" s="105"/>
      <c r="BF28" s="105"/>
      <c r="BG28" s="107"/>
      <c r="BH28" s="108"/>
      <c r="BI28" s="109"/>
      <c r="BJ28" s="109"/>
      <c r="BK28" s="110"/>
      <c r="BL28" s="110"/>
      <c r="BM28" s="110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</row>
    <row r="29" spans="1:76" s="112" customFormat="1" ht="69.95" customHeight="1" x14ac:dyDescent="0.4">
      <c r="A29" s="19"/>
      <c r="B29" s="20"/>
      <c r="C29" s="20"/>
      <c r="D29" s="20"/>
      <c r="E29" s="21"/>
      <c r="F29" s="19"/>
      <c r="G29" s="20"/>
      <c r="H29" s="20"/>
      <c r="I29" s="20"/>
      <c r="J29" s="20"/>
      <c r="K29" s="20"/>
      <c r="L29" s="20"/>
      <c r="M29" s="20"/>
      <c r="N29" s="21"/>
      <c r="O29" s="19"/>
      <c r="P29" s="20"/>
      <c r="Q29" s="20"/>
      <c r="R29" s="20"/>
      <c r="S29" s="20"/>
      <c r="T29" s="20"/>
      <c r="U29" s="20"/>
      <c r="V29" s="20"/>
      <c r="W29" s="21"/>
      <c r="X29" s="19"/>
      <c r="Y29" s="20"/>
      <c r="Z29" s="20"/>
      <c r="AA29" s="20"/>
      <c r="AB29" s="21"/>
      <c r="AC29" s="16"/>
      <c r="AD29" s="17"/>
      <c r="AE29" s="17"/>
      <c r="AF29" s="100" t="s">
        <v>13</v>
      </c>
      <c r="AG29" s="17"/>
      <c r="AH29" s="17"/>
      <c r="AI29" s="18"/>
      <c r="AJ29" s="101">
        <f t="shared" si="1"/>
        <v>0</v>
      </c>
      <c r="AK29" s="102" t="str">
        <f t="shared" si="2"/>
        <v/>
      </c>
      <c r="AL29" s="103">
        <f t="shared" si="3"/>
        <v>0</v>
      </c>
      <c r="AM29" s="104" t="str">
        <f t="shared" si="4"/>
        <v/>
      </c>
      <c r="AN29" s="16"/>
      <c r="AO29" s="17"/>
      <c r="AP29" s="17"/>
      <c r="AQ29" s="100" t="s">
        <v>13</v>
      </c>
      <c r="AR29" s="17"/>
      <c r="AS29" s="17"/>
      <c r="AT29" s="18"/>
      <c r="AU29" s="101">
        <f t="shared" si="5"/>
        <v>0</v>
      </c>
      <c r="AV29" s="102" t="str">
        <f t="shared" si="6"/>
        <v/>
      </c>
      <c r="AW29" s="103">
        <f t="shared" si="7"/>
        <v>0</v>
      </c>
      <c r="AX29" s="104" t="str">
        <f t="shared" si="8"/>
        <v/>
      </c>
      <c r="AY29" s="105"/>
      <c r="AZ29" s="113">
        <f t="shared" si="10"/>
        <v>0</v>
      </c>
      <c r="BA29" s="113">
        <f t="shared" si="11"/>
        <v>0</v>
      </c>
      <c r="BB29" s="105" t="str">
        <f t="shared" si="12"/>
        <v/>
      </c>
      <c r="BC29" s="105" t="str">
        <f t="shared" si="13"/>
        <v/>
      </c>
      <c r="BD29" s="105"/>
      <c r="BE29" s="105"/>
      <c r="BF29" s="105"/>
      <c r="BG29" s="107"/>
      <c r="BH29" s="108"/>
      <c r="BI29" s="109"/>
      <c r="BJ29" s="109"/>
      <c r="BK29" s="110"/>
      <c r="BL29" s="110"/>
      <c r="BM29" s="110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</row>
    <row r="30" spans="1:76" s="65" customFormat="1" ht="60" customHeight="1" x14ac:dyDescent="0.4">
      <c r="A30" s="114" t="s">
        <v>14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115" t="str">
        <f>IFERROR(IF(F13=0,VLOOKUP(F9,A41:E46,2,TRUE),VLOOKUP(F9,A41:E46,3,TRUE)),"")</f>
        <v/>
      </c>
      <c r="AD30" s="116"/>
      <c r="AE30" s="116"/>
      <c r="AF30" s="116"/>
      <c r="AG30" s="116"/>
      <c r="AH30" s="116"/>
      <c r="AI30" s="117"/>
      <c r="AJ30" s="118">
        <f>IF(SUM(AL19:AL29)&gt;=12,SUM(AJ19:AJ29)+ROUNDDOWN(SUM(AL19:AL29)/12,0),SUM(AJ19:AJ29))</f>
        <v>0</v>
      </c>
      <c r="AK30" s="119" t="str">
        <f t="shared" si="2"/>
        <v/>
      </c>
      <c r="AL30" s="120">
        <f>IF(SUM(AL19:AL29)&lt;12,SUM(AL19:AL29),IF(SUM(AL19:AL29)&lt;24,SUM(AL19:AL29)-12,IF(SUM(AL19:AL29)&lt;36,SUM(AL19:AL29)-24,IF(SUM(AL19:AL29)&lt;48,SUM(AL19:AL29)-36,IF(SUM(AL19:AL29)&lt;60,SUM(AL19:AL29)-48,IF(SUM(AL19:AL29)&lt;72,SUM(AL19:AL29)-60,IF(SUM(AL19:AL29)&lt;84,SUM(AL19:AL29)-72,IF(SUM(AL19:AL29)&lt;96,SUM(AL19:AL29)-84,""))))))))</f>
        <v>0</v>
      </c>
      <c r="AM30" s="121" t="str">
        <f t="shared" si="4"/>
        <v/>
      </c>
      <c r="AN30" s="122" t="str">
        <f>IFERROR(IF(F13=0,VLOOKUP(F9,A41:E46,4,TRUE),VLOOKUP(F9,A41:E46,5,TRUE)),"")</f>
        <v/>
      </c>
      <c r="AO30" s="123"/>
      <c r="AP30" s="123"/>
      <c r="AQ30" s="123"/>
      <c r="AR30" s="123"/>
      <c r="AS30" s="123"/>
      <c r="AT30" s="124"/>
      <c r="AU30" s="118">
        <f>IF(SUM(AW19:AW29)&gt;=12,SUM(AU19:AU29)+ROUNDDOWN(SUM(AW19:AW29)/12,0),SUM(AU19:AU29))</f>
        <v>0</v>
      </c>
      <c r="AV30" s="119" t="str">
        <f t="shared" si="6"/>
        <v/>
      </c>
      <c r="AW30" s="120">
        <f>IF(SUM(AW19:AW29)&lt;12,SUM(AW19:AW29),IF(SUM(AW19:AW29)&lt;24,SUM(AW19:AW29)-12,IF(SUM(AW19:AW29)&lt;36,SUM(AW19:AW29)-24,IF(SUM(AW19:AW29)&lt;48,SUM(AW19:AW29)-36,IF(SUM(AW19:AW29)&lt;60,SUM(AW19:AW29)-48,IF(SUM(AW19:AW29)&lt;72,SUM(AW19:AW29)-60,IF(SUM(AW19:AW29)&lt;84,SUM(AW19:AW29)-72,IF(SUM(AW19:AW29)&lt;96,SUM(AW19:AW29)-84,""))))))))</f>
        <v>0</v>
      </c>
      <c r="AX30" s="121" t="str">
        <f t="shared" si="8"/>
        <v/>
      </c>
      <c r="AY30" s="61"/>
      <c r="AZ30" s="125"/>
      <c r="BA30" s="125"/>
      <c r="BB30" s="61"/>
      <c r="BC30" s="61"/>
      <c r="BD30" s="61"/>
      <c r="BE30" s="61"/>
      <c r="BF30" s="61"/>
      <c r="BG30" s="61"/>
      <c r="BH30" s="62"/>
      <c r="BI30" s="62"/>
      <c r="BJ30" s="62"/>
      <c r="BK30" s="63"/>
      <c r="BL30" s="63"/>
      <c r="BM30" s="63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</row>
    <row r="31" spans="1:76" s="65" customFormat="1" ht="24.75" customHeight="1" x14ac:dyDescent="0.4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61"/>
      <c r="AZ31" s="61"/>
      <c r="BA31" s="61"/>
      <c r="BB31" s="61"/>
      <c r="BC31" s="61"/>
      <c r="BD31" s="61"/>
      <c r="BE31" s="61"/>
      <c r="BF31" s="61"/>
      <c r="BG31" s="61"/>
      <c r="BH31" s="62"/>
      <c r="BI31" s="62"/>
      <c r="BJ31" s="62"/>
      <c r="BK31" s="63"/>
      <c r="BL31" s="63"/>
      <c r="BM31" s="63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</row>
    <row r="32" spans="1:76" ht="25.5" x14ac:dyDescent="0.4">
      <c r="A32" s="15"/>
      <c r="B32" s="15"/>
      <c r="C32" s="15"/>
      <c r="D32" s="128" t="s">
        <v>15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4" t="s">
        <v>16</v>
      </c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5"/>
      <c r="AU32" s="15"/>
      <c r="AV32" s="15"/>
      <c r="AW32" s="15"/>
      <c r="AX32" s="15"/>
      <c r="AY32" s="7"/>
    </row>
    <row r="33" spans="1:66" ht="84" customHeight="1" x14ac:dyDescent="0.4">
      <c r="A33" s="15"/>
      <c r="B33" s="129" t="s">
        <v>17</v>
      </c>
      <c r="C33" s="129"/>
      <c r="D33" s="129"/>
      <c r="E33" s="130"/>
      <c r="F33" s="130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7"/>
    </row>
    <row r="34" spans="1:66" ht="84" customHeight="1" x14ac:dyDescent="0.4">
      <c r="A34" s="15"/>
      <c r="B34" s="129" t="s">
        <v>18</v>
      </c>
      <c r="C34" s="129"/>
      <c r="D34" s="129"/>
      <c r="E34" s="130"/>
      <c r="F34" s="13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7"/>
    </row>
    <row r="35" spans="1:66" ht="19.5" customHeight="1" x14ac:dyDescent="0.4">
      <c r="A35" s="131" t="str">
        <f>IF(COUNTBLANK(A36:A39)=4,"","エラーメッセージ")</f>
        <v/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7"/>
      <c r="AZ35" s="132"/>
    </row>
    <row r="36" spans="1:66" ht="19.5" customHeight="1" x14ac:dyDescent="0.4">
      <c r="A36" s="131" t="str">
        <f>IF((COUNTIF(AZ20:BA29,"ダブり"))&gt;0,"実務経験もしくは点検経験に重複があります。","")</f>
        <v/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7">
        <f>COUNTBLANK(A36:A39)</f>
        <v>4</v>
      </c>
      <c r="AZ36" s="132"/>
    </row>
    <row r="37" spans="1:66" ht="19.5" customHeight="1" x14ac:dyDescent="0.4">
      <c r="A37" s="131" t="str">
        <f>IF(AJ30+AU30=0,"",IF(AU30&lt;AN30,"経験年数が受講要件を満たしていません。",IF(AC30&gt;AJ30,"経験年数が受講要件を満たしていません。","")))</f>
        <v/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7"/>
      <c r="AZ37" s="132"/>
    </row>
    <row r="38" spans="1:66" ht="19.5" customHeight="1" x14ac:dyDescent="0.4">
      <c r="A38" s="131" t="str">
        <f>IF((COUNTIF(BB19:BC29,"記入漏れ")+COUNTIF(BB7,"記入漏れ"))=0,"",IF((COUNTIF(BB19:BC29,"記入漏れ")+COUNTIF(BB7,"記入漏れ"))&gt;0,"記入漏れがあります。",""))</f>
        <v/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7"/>
    </row>
    <row r="39" spans="1:66" ht="19.5" customHeight="1" x14ac:dyDescent="0.4">
      <c r="A39" s="131" t="str">
        <f>IF(F9="高速道路点検診断士(土木)",IF(F14="","専門分野の申告漏れがあります。",""),"")</f>
        <v/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7"/>
    </row>
    <row r="40" spans="1:66" s="40" customFormat="1" x14ac:dyDescent="0.4"/>
    <row r="41" spans="1:66" s="40" customFormat="1" x14ac:dyDescent="0.4">
      <c r="A41" s="35" t="s">
        <v>19</v>
      </c>
      <c r="B41" s="35">
        <v>5</v>
      </c>
      <c r="C41" s="35">
        <v>3</v>
      </c>
      <c r="D41" s="35">
        <v>3</v>
      </c>
      <c r="E41" s="35">
        <v>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</row>
    <row r="42" spans="1:66" s="40" customFormat="1" x14ac:dyDescent="0.4">
      <c r="A42" s="35" t="s">
        <v>20</v>
      </c>
      <c r="B42" s="35">
        <v>5</v>
      </c>
      <c r="C42" s="35">
        <v>3</v>
      </c>
      <c r="D42" s="35">
        <v>3</v>
      </c>
      <c r="E42" s="35">
        <v>1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</row>
    <row r="43" spans="1:66" s="40" customFormat="1" x14ac:dyDescent="0.4">
      <c r="A43" s="35" t="s">
        <v>21</v>
      </c>
      <c r="B43" s="35">
        <v>1</v>
      </c>
      <c r="C43" s="35">
        <v>0</v>
      </c>
      <c r="D43" s="35">
        <v>0</v>
      </c>
      <c r="E43" s="35"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</row>
    <row r="44" spans="1:66" s="40" customFormat="1" x14ac:dyDescent="0.4">
      <c r="A44" s="35" t="s">
        <v>22</v>
      </c>
      <c r="B44" s="35">
        <v>1</v>
      </c>
      <c r="C44" s="35">
        <v>0</v>
      </c>
      <c r="D44" s="35">
        <v>0</v>
      </c>
      <c r="E44" s="35"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</row>
    <row r="45" spans="1:66" s="40" customFormat="1" x14ac:dyDescent="0.4">
      <c r="A45" s="35" t="s">
        <v>23</v>
      </c>
      <c r="B45" s="35">
        <v>8</v>
      </c>
      <c r="C45" s="35">
        <v>5</v>
      </c>
      <c r="D45" s="35">
        <v>5</v>
      </c>
      <c r="E45" s="35">
        <v>3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</row>
    <row r="46" spans="1:66" s="40" customFormat="1" x14ac:dyDescent="0.4">
      <c r="A46" s="35" t="s">
        <v>24</v>
      </c>
      <c r="B46" s="35">
        <v>8</v>
      </c>
      <c r="C46" s="35">
        <v>5</v>
      </c>
      <c r="D46" s="35">
        <v>5</v>
      </c>
      <c r="E46" s="35">
        <v>3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0" customFormat="1" x14ac:dyDescent="0.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0" customFormat="1" x14ac:dyDescent="0.4">
      <c r="A48" s="35" t="s">
        <v>25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81" s="40" customFormat="1" x14ac:dyDescent="0.4">
      <c r="A49" s="35" t="s">
        <v>24</v>
      </c>
      <c r="B49" s="35" t="s">
        <v>26</v>
      </c>
      <c r="C49" s="35" t="s">
        <v>27</v>
      </c>
      <c r="D49" s="35" t="s">
        <v>28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81" s="40" customFormat="1" x14ac:dyDescent="0.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81" s="40" customFormat="1" x14ac:dyDescent="0.4">
      <c r="A51" s="35" t="s">
        <v>99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81" s="40" customFormat="1" x14ac:dyDescent="0.4">
      <c r="A52" s="35" t="s">
        <v>29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81" s="40" customFormat="1" x14ac:dyDescent="0.4">
      <c r="A53" s="35" t="s">
        <v>30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81" s="40" customFormat="1" x14ac:dyDescent="0.4">
      <c r="A54" s="35" t="s">
        <v>31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81" s="40" customFormat="1" x14ac:dyDescent="0.4">
      <c r="A55" s="36" t="s">
        <v>32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</row>
    <row r="56" spans="1:81" s="40" customFormat="1" x14ac:dyDescent="0.4">
      <c r="A56" s="36" t="s">
        <v>33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</row>
    <row r="57" spans="1:81" s="40" customFormat="1" x14ac:dyDescent="0.4">
      <c r="A57" s="36" t="s">
        <v>38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</row>
    <row r="58" spans="1:81" s="40" customFormat="1" x14ac:dyDescent="0.4">
      <c r="A58" s="36" t="s">
        <v>34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</row>
    <row r="59" spans="1:81" s="40" customFormat="1" x14ac:dyDescent="0.4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</row>
    <row r="60" spans="1:81" s="40" customFormat="1" x14ac:dyDescent="0.4">
      <c r="A60" s="36" t="s">
        <v>25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</row>
    <row r="61" spans="1:81" s="40" customFormat="1" x14ac:dyDescent="0.4">
      <c r="A61" s="36" t="s">
        <v>24</v>
      </c>
      <c r="B61" s="36" t="s">
        <v>36</v>
      </c>
      <c r="C61" s="36" t="s">
        <v>37</v>
      </c>
      <c r="D61" s="36" t="s">
        <v>35</v>
      </c>
      <c r="E61" s="36" t="s">
        <v>32</v>
      </c>
      <c r="F61" s="36" t="s">
        <v>33</v>
      </c>
      <c r="G61" s="36" t="s">
        <v>38</v>
      </c>
      <c r="H61" s="36" t="s">
        <v>34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</row>
    <row r="62" spans="1:81" s="40" customFormat="1" x14ac:dyDescent="0.4">
      <c r="A62" s="36" t="s">
        <v>20</v>
      </c>
      <c r="B62" s="36" t="s">
        <v>35</v>
      </c>
      <c r="C62" s="36" t="s">
        <v>32</v>
      </c>
      <c r="D62" s="36" t="s">
        <v>33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</row>
    <row r="63" spans="1:81" s="40" customFormat="1" x14ac:dyDescent="0.4">
      <c r="A63" s="36" t="s">
        <v>22</v>
      </c>
      <c r="B63" s="36" t="s">
        <v>36</v>
      </c>
      <c r="C63" s="36" t="s">
        <v>37</v>
      </c>
      <c r="D63" s="36" t="s">
        <v>35</v>
      </c>
      <c r="E63" s="36" t="s">
        <v>32</v>
      </c>
      <c r="F63" s="36" t="s">
        <v>33</v>
      </c>
      <c r="G63" s="36" t="s">
        <v>38</v>
      </c>
      <c r="H63" s="36" t="s">
        <v>34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</row>
    <row r="64" spans="1:81" s="40" customFormat="1" x14ac:dyDescent="0.4">
      <c r="A64" s="36" t="s">
        <v>23</v>
      </c>
      <c r="B64" s="36" t="s">
        <v>36</v>
      </c>
      <c r="C64" s="36" t="s">
        <v>37</v>
      </c>
      <c r="D64" s="36" t="s">
        <v>35</v>
      </c>
      <c r="E64" s="36" t="s">
        <v>32</v>
      </c>
      <c r="F64" s="36" t="s">
        <v>33</v>
      </c>
      <c r="G64" s="36" t="s">
        <v>38</v>
      </c>
      <c r="H64" s="36" t="s">
        <v>34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</row>
    <row r="65" spans="1:81" s="40" customFormat="1" x14ac:dyDescent="0.4">
      <c r="A65" s="36" t="s">
        <v>19</v>
      </c>
      <c r="B65" s="36" t="s">
        <v>36</v>
      </c>
      <c r="C65" s="36" t="s">
        <v>37</v>
      </c>
      <c r="D65" s="36" t="s">
        <v>35</v>
      </c>
      <c r="E65" s="36" t="s">
        <v>32</v>
      </c>
      <c r="F65" s="36" t="s">
        <v>33</v>
      </c>
      <c r="G65" s="36" t="s">
        <v>38</v>
      </c>
      <c r="H65" s="36" t="s">
        <v>34</v>
      </c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</row>
    <row r="66" spans="1:81" s="40" customFormat="1" x14ac:dyDescent="0.4">
      <c r="A66" s="36" t="s">
        <v>21</v>
      </c>
      <c r="B66" s="36" t="s">
        <v>36</v>
      </c>
      <c r="C66" s="36" t="s">
        <v>37</v>
      </c>
      <c r="D66" s="36" t="s">
        <v>35</v>
      </c>
      <c r="E66" s="36" t="s">
        <v>32</v>
      </c>
      <c r="F66" s="36" t="s">
        <v>33</v>
      </c>
      <c r="G66" s="36" t="s">
        <v>38</v>
      </c>
      <c r="H66" s="36" t="s">
        <v>34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</row>
    <row r="67" spans="1:81" s="40" customFormat="1" x14ac:dyDescent="0.4">
      <c r="A67" s="36"/>
      <c r="B67" s="38"/>
      <c r="C67" s="36"/>
      <c r="D67" s="38"/>
      <c r="E67" s="36"/>
      <c r="F67" s="38"/>
      <c r="G67" s="36"/>
      <c r="H67" s="38"/>
      <c r="I67" s="36"/>
      <c r="J67" s="38"/>
      <c r="K67" s="36"/>
      <c r="L67" s="38"/>
      <c r="M67" s="36"/>
      <c r="N67" s="38"/>
      <c r="O67" s="36"/>
      <c r="P67" s="38"/>
      <c r="Q67" s="36"/>
      <c r="R67" s="38"/>
      <c r="S67" s="36"/>
      <c r="T67" s="38"/>
      <c r="U67" s="36"/>
      <c r="V67" s="38"/>
      <c r="W67" s="36"/>
      <c r="X67" s="38"/>
      <c r="Y67" s="36"/>
      <c r="Z67" s="38"/>
      <c r="AA67" s="36"/>
      <c r="AB67" s="38"/>
      <c r="AC67" s="36"/>
      <c r="AD67" s="38"/>
      <c r="AE67" s="36"/>
      <c r="AF67" s="38"/>
      <c r="AG67" s="36"/>
      <c r="AH67" s="38"/>
      <c r="AI67" s="36"/>
      <c r="AJ67" s="38"/>
      <c r="AK67" s="36"/>
      <c r="AL67" s="38"/>
      <c r="AM67" s="36"/>
      <c r="AN67" s="38"/>
      <c r="AO67" s="36"/>
      <c r="AP67" s="38"/>
      <c r="AQ67" s="36"/>
      <c r="AR67" s="38"/>
      <c r="AS67" s="36"/>
      <c r="AT67" s="38"/>
      <c r="AU67" s="36"/>
      <c r="AV67" s="36"/>
      <c r="AW67" s="36"/>
      <c r="AX67" s="36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</row>
    <row r="68" spans="1:81" s="40" customFormat="1" x14ac:dyDescent="0.4">
      <c r="A68" s="36" t="s">
        <v>25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</row>
    <row r="69" spans="1:81" s="7" customFormat="1" x14ac:dyDescent="0.4">
      <c r="A69" s="36" t="s">
        <v>24</v>
      </c>
      <c r="B69" s="36" t="s">
        <v>39</v>
      </c>
      <c r="C69" s="36" t="s">
        <v>40</v>
      </c>
      <c r="D69" s="36" t="s">
        <v>41</v>
      </c>
      <c r="E69" s="36" t="s">
        <v>42</v>
      </c>
      <c r="F69" s="39" t="s">
        <v>104</v>
      </c>
      <c r="G69" s="36" t="s">
        <v>43</v>
      </c>
      <c r="H69" s="36" t="s">
        <v>44</v>
      </c>
      <c r="I69" s="36" t="s">
        <v>45</v>
      </c>
      <c r="J69" s="36" t="s">
        <v>46</v>
      </c>
      <c r="K69" s="36" t="s">
        <v>47</v>
      </c>
      <c r="L69" s="36" t="s">
        <v>63</v>
      </c>
      <c r="M69" s="36" t="s">
        <v>48</v>
      </c>
      <c r="N69" s="36" t="s">
        <v>49</v>
      </c>
      <c r="O69" s="36" t="s">
        <v>84</v>
      </c>
      <c r="P69" s="36" t="s">
        <v>85</v>
      </c>
      <c r="Q69" s="36" t="s">
        <v>50</v>
      </c>
      <c r="R69" s="36" t="s">
        <v>51</v>
      </c>
      <c r="S69" s="36" t="s">
        <v>52</v>
      </c>
      <c r="T69" s="36" t="s">
        <v>53</v>
      </c>
      <c r="U69" s="36" t="s">
        <v>88</v>
      </c>
      <c r="V69" s="36" t="s">
        <v>89</v>
      </c>
      <c r="W69" s="36" t="s">
        <v>65</v>
      </c>
      <c r="X69" s="39" t="s">
        <v>110</v>
      </c>
      <c r="Y69" s="36" t="s">
        <v>66</v>
      </c>
      <c r="Z69" s="39" t="s">
        <v>111</v>
      </c>
      <c r="AA69" s="36" t="s">
        <v>68</v>
      </c>
      <c r="AB69" s="36" t="s">
        <v>90</v>
      </c>
      <c r="AC69" s="36" t="s">
        <v>91</v>
      </c>
      <c r="AD69" s="36" t="s">
        <v>92</v>
      </c>
      <c r="AE69" s="39" t="s">
        <v>107</v>
      </c>
      <c r="AF69" s="39" t="s">
        <v>108</v>
      </c>
      <c r="AG69" s="36" t="s">
        <v>54</v>
      </c>
      <c r="AH69" s="36" t="s">
        <v>55</v>
      </c>
      <c r="AI69" s="36" t="s">
        <v>64</v>
      </c>
      <c r="AJ69" s="36" t="s">
        <v>56</v>
      </c>
      <c r="AK69" s="36" t="s">
        <v>57</v>
      </c>
      <c r="AL69" s="36" t="s">
        <v>86</v>
      </c>
      <c r="AM69" s="36" t="s">
        <v>87</v>
      </c>
      <c r="AN69" s="36" t="s">
        <v>58</v>
      </c>
      <c r="AO69" s="36" t="s">
        <v>59</v>
      </c>
      <c r="AP69" s="39" t="s">
        <v>105</v>
      </c>
      <c r="AQ69" s="39" t="s">
        <v>106</v>
      </c>
      <c r="AR69" s="36" t="s">
        <v>60</v>
      </c>
      <c r="AS69" s="36" t="s">
        <v>61</v>
      </c>
      <c r="AT69" s="36" t="s">
        <v>69</v>
      </c>
      <c r="AU69" s="36" t="s">
        <v>62</v>
      </c>
      <c r="AV69" s="39" t="s">
        <v>109</v>
      </c>
      <c r="AW69" s="36" t="s">
        <v>67</v>
      </c>
      <c r="AX69" s="36" t="s">
        <v>102</v>
      </c>
      <c r="AY69" s="133" t="s">
        <v>103</v>
      </c>
      <c r="AZ69" s="133"/>
      <c r="BA69" s="133"/>
      <c r="BB69" s="135"/>
      <c r="BC69" s="135"/>
      <c r="BD69" s="135"/>
      <c r="BE69" s="135"/>
      <c r="BF69" s="135"/>
      <c r="BG69" s="135"/>
      <c r="BH69" s="135"/>
      <c r="BI69" s="135"/>
      <c r="BJ69" s="135"/>
      <c r="BK69" s="133"/>
      <c r="BL69" s="133"/>
      <c r="BM69" s="135"/>
      <c r="BN69" s="135"/>
      <c r="BO69" s="136"/>
    </row>
    <row r="70" spans="1:81" s="7" customFormat="1" x14ac:dyDescent="0.4">
      <c r="A70" s="36" t="s">
        <v>20</v>
      </c>
      <c r="B70" s="36" t="s">
        <v>39</v>
      </c>
      <c r="C70" s="36" t="s">
        <v>40</v>
      </c>
      <c r="D70" s="36" t="s">
        <v>41</v>
      </c>
      <c r="E70" s="36" t="s">
        <v>42</v>
      </c>
      <c r="F70" s="36" t="s">
        <v>70</v>
      </c>
      <c r="G70" s="39" t="s">
        <v>104</v>
      </c>
      <c r="H70" s="36" t="s">
        <v>43</v>
      </c>
      <c r="I70" s="36" t="s">
        <v>44</v>
      </c>
      <c r="J70" s="36" t="s">
        <v>45</v>
      </c>
      <c r="K70" s="36" t="s">
        <v>46</v>
      </c>
      <c r="L70" s="36" t="s">
        <v>47</v>
      </c>
      <c r="M70" s="36" t="s">
        <v>63</v>
      </c>
      <c r="N70" s="36" t="s">
        <v>48</v>
      </c>
      <c r="O70" s="36" t="s">
        <v>49</v>
      </c>
      <c r="P70" s="36" t="s">
        <v>84</v>
      </c>
      <c r="Q70" s="36" t="s">
        <v>85</v>
      </c>
      <c r="R70" s="36" t="s">
        <v>50</v>
      </c>
      <c r="S70" s="36" t="s">
        <v>51</v>
      </c>
      <c r="T70" s="36" t="s">
        <v>52</v>
      </c>
      <c r="U70" s="36" t="s">
        <v>53</v>
      </c>
      <c r="V70" s="36" t="s">
        <v>88</v>
      </c>
      <c r="W70" s="36" t="s">
        <v>89</v>
      </c>
      <c r="X70" s="36" t="s">
        <v>65</v>
      </c>
      <c r="Y70" s="39" t="s">
        <v>110</v>
      </c>
      <c r="Z70" s="36" t="s">
        <v>66</v>
      </c>
      <c r="AA70" s="39" t="s">
        <v>111</v>
      </c>
      <c r="AB70" s="36" t="s">
        <v>68</v>
      </c>
      <c r="AC70" s="36" t="s">
        <v>90</v>
      </c>
      <c r="AD70" s="36" t="s">
        <v>91</v>
      </c>
      <c r="AE70" s="36" t="s">
        <v>92</v>
      </c>
      <c r="AF70" s="39" t="s">
        <v>107</v>
      </c>
      <c r="AG70" s="39" t="s">
        <v>108</v>
      </c>
      <c r="AH70" s="36" t="s">
        <v>54</v>
      </c>
      <c r="AI70" s="36" t="s">
        <v>55</v>
      </c>
      <c r="AJ70" s="36" t="s">
        <v>64</v>
      </c>
      <c r="AK70" s="36" t="s">
        <v>56</v>
      </c>
      <c r="AL70" s="36" t="s">
        <v>57</v>
      </c>
      <c r="AM70" s="36" t="s">
        <v>86</v>
      </c>
      <c r="AN70" s="36" t="s">
        <v>87</v>
      </c>
      <c r="AO70" s="36" t="s">
        <v>58</v>
      </c>
      <c r="AP70" s="36" t="s">
        <v>59</v>
      </c>
      <c r="AQ70" s="39" t="s">
        <v>105</v>
      </c>
      <c r="AR70" s="39" t="s">
        <v>106</v>
      </c>
      <c r="AS70" s="36" t="s">
        <v>60</v>
      </c>
      <c r="AT70" s="36" t="s">
        <v>61</v>
      </c>
      <c r="AU70" s="36" t="s">
        <v>69</v>
      </c>
      <c r="AV70" s="36" t="s">
        <v>62</v>
      </c>
      <c r="AW70" s="39" t="s">
        <v>109</v>
      </c>
      <c r="AX70" s="36" t="s">
        <v>67</v>
      </c>
      <c r="AY70" s="133" t="s">
        <v>102</v>
      </c>
      <c r="AZ70" s="133" t="s">
        <v>103</v>
      </c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6"/>
    </row>
    <row r="71" spans="1:81" s="7" customFormat="1" x14ac:dyDescent="0.4">
      <c r="A71" s="36" t="s">
        <v>22</v>
      </c>
      <c r="B71" s="36" t="s">
        <v>39</v>
      </c>
      <c r="C71" s="36" t="s">
        <v>40</v>
      </c>
      <c r="D71" s="36" t="s">
        <v>41</v>
      </c>
      <c r="E71" s="36" t="s">
        <v>42</v>
      </c>
      <c r="F71" s="36" t="s">
        <v>70</v>
      </c>
      <c r="G71" s="36" t="s">
        <v>71</v>
      </c>
      <c r="H71" s="36" t="s">
        <v>72</v>
      </c>
      <c r="I71" s="39" t="s">
        <v>104</v>
      </c>
      <c r="J71" s="36" t="s">
        <v>43</v>
      </c>
      <c r="K71" s="36" t="s">
        <v>44</v>
      </c>
      <c r="L71" s="36" t="s">
        <v>45</v>
      </c>
      <c r="M71" s="36" t="s">
        <v>46</v>
      </c>
      <c r="N71" s="36" t="s">
        <v>47</v>
      </c>
      <c r="O71" s="36" t="s">
        <v>63</v>
      </c>
      <c r="P71" s="36" t="s">
        <v>48</v>
      </c>
      <c r="Q71" s="36" t="s">
        <v>49</v>
      </c>
      <c r="R71" s="36" t="s">
        <v>84</v>
      </c>
      <c r="S71" s="36" t="s">
        <v>85</v>
      </c>
      <c r="T71" s="36" t="s">
        <v>50</v>
      </c>
      <c r="U71" s="36" t="s">
        <v>51</v>
      </c>
      <c r="V71" s="36" t="s">
        <v>52</v>
      </c>
      <c r="W71" s="36" t="s">
        <v>53</v>
      </c>
      <c r="X71" s="36" t="s">
        <v>88</v>
      </c>
      <c r="Y71" s="36" t="s">
        <v>89</v>
      </c>
      <c r="Z71" s="36" t="s">
        <v>65</v>
      </c>
      <c r="AA71" s="39" t="s">
        <v>110</v>
      </c>
      <c r="AB71" s="36" t="s">
        <v>66</v>
      </c>
      <c r="AC71" s="39" t="s">
        <v>111</v>
      </c>
      <c r="AD71" s="36" t="s">
        <v>68</v>
      </c>
      <c r="AE71" s="36" t="s">
        <v>90</v>
      </c>
      <c r="AF71" s="36" t="s">
        <v>91</v>
      </c>
      <c r="AG71" s="36" t="s">
        <v>92</v>
      </c>
      <c r="AH71" s="39" t="s">
        <v>107</v>
      </c>
      <c r="AI71" s="39" t="s">
        <v>108</v>
      </c>
      <c r="AJ71" s="36" t="s">
        <v>54</v>
      </c>
      <c r="AK71" s="36" t="s">
        <v>55</v>
      </c>
      <c r="AL71" s="36" t="s">
        <v>64</v>
      </c>
      <c r="AM71" s="36" t="s">
        <v>56</v>
      </c>
      <c r="AN71" s="36" t="s">
        <v>57</v>
      </c>
      <c r="AO71" s="36" t="s">
        <v>86</v>
      </c>
      <c r="AP71" s="36" t="s">
        <v>87</v>
      </c>
      <c r="AQ71" s="36" t="s">
        <v>58</v>
      </c>
      <c r="AR71" s="36" t="s">
        <v>59</v>
      </c>
      <c r="AS71" s="39" t="s">
        <v>105</v>
      </c>
      <c r="AT71" s="39" t="s">
        <v>106</v>
      </c>
      <c r="AU71" s="36" t="s">
        <v>60</v>
      </c>
      <c r="AV71" s="36" t="s">
        <v>61</v>
      </c>
      <c r="AW71" s="36" t="s">
        <v>69</v>
      </c>
      <c r="AX71" s="36" t="s">
        <v>62</v>
      </c>
      <c r="AY71" s="135" t="s">
        <v>109</v>
      </c>
      <c r="AZ71" s="133" t="s">
        <v>67</v>
      </c>
      <c r="BA71" s="133" t="s">
        <v>102</v>
      </c>
      <c r="BB71" s="133" t="s">
        <v>103</v>
      </c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6"/>
      <c r="BP71" s="136"/>
      <c r="BQ71" s="136"/>
    </row>
    <row r="72" spans="1:81" s="7" customFormat="1" x14ac:dyDescent="0.4">
      <c r="A72" s="36" t="s">
        <v>23</v>
      </c>
      <c r="B72" s="36" t="s">
        <v>39</v>
      </c>
      <c r="C72" s="36" t="s">
        <v>40</v>
      </c>
      <c r="D72" s="36" t="s">
        <v>41</v>
      </c>
      <c r="E72" s="36" t="s">
        <v>42</v>
      </c>
      <c r="F72" s="36" t="s">
        <v>73</v>
      </c>
      <c r="G72" s="39" t="s">
        <v>104</v>
      </c>
      <c r="H72" s="36" t="s">
        <v>43</v>
      </c>
      <c r="I72" s="36" t="s">
        <v>44</v>
      </c>
      <c r="J72" s="36" t="s">
        <v>45</v>
      </c>
      <c r="K72" s="36" t="s">
        <v>46</v>
      </c>
      <c r="L72" s="36" t="s">
        <v>47</v>
      </c>
      <c r="M72" s="36" t="s">
        <v>63</v>
      </c>
      <c r="N72" s="36" t="s">
        <v>48</v>
      </c>
      <c r="O72" s="36" t="s">
        <v>49</v>
      </c>
      <c r="P72" s="36" t="s">
        <v>84</v>
      </c>
      <c r="Q72" s="36" t="s">
        <v>85</v>
      </c>
      <c r="R72" s="36" t="s">
        <v>50</v>
      </c>
      <c r="S72" s="36" t="s">
        <v>51</v>
      </c>
      <c r="T72" s="36" t="s">
        <v>52</v>
      </c>
      <c r="U72" s="36" t="s">
        <v>53</v>
      </c>
      <c r="V72" s="36" t="s">
        <v>88</v>
      </c>
      <c r="W72" s="36" t="s">
        <v>89</v>
      </c>
      <c r="X72" s="36" t="s">
        <v>65</v>
      </c>
      <c r="Y72" s="39" t="s">
        <v>110</v>
      </c>
      <c r="Z72" s="36" t="s">
        <v>66</v>
      </c>
      <c r="AA72" s="39" t="s">
        <v>111</v>
      </c>
      <c r="AB72" s="36" t="s">
        <v>68</v>
      </c>
      <c r="AC72" s="36" t="s">
        <v>90</v>
      </c>
      <c r="AD72" s="36" t="s">
        <v>91</v>
      </c>
      <c r="AE72" s="36" t="s">
        <v>92</v>
      </c>
      <c r="AF72" s="39" t="s">
        <v>107</v>
      </c>
      <c r="AG72" s="39" t="s">
        <v>108</v>
      </c>
      <c r="AH72" s="36" t="s">
        <v>54</v>
      </c>
      <c r="AI72" s="36" t="s">
        <v>55</v>
      </c>
      <c r="AJ72" s="36" t="s">
        <v>64</v>
      </c>
      <c r="AK72" s="36" t="s">
        <v>56</v>
      </c>
      <c r="AL72" s="36" t="s">
        <v>57</v>
      </c>
      <c r="AM72" s="36" t="s">
        <v>86</v>
      </c>
      <c r="AN72" s="36" t="s">
        <v>87</v>
      </c>
      <c r="AO72" s="36" t="s">
        <v>58</v>
      </c>
      <c r="AP72" s="36" t="s">
        <v>59</v>
      </c>
      <c r="AQ72" s="39" t="s">
        <v>105</v>
      </c>
      <c r="AR72" s="39" t="s">
        <v>106</v>
      </c>
      <c r="AS72" s="36" t="s">
        <v>60</v>
      </c>
      <c r="AT72" s="36" t="s">
        <v>61</v>
      </c>
      <c r="AU72" s="36" t="s">
        <v>69</v>
      </c>
      <c r="AV72" s="36" t="s">
        <v>62</v>
      </c>
      <c r="AW72" s="39" t="s">
        <v>109</v>
      </c>
      <c r="AX72" s="36" t="s">
        <v>67</v>
      </c>
      <c r="AY72" s="133" t="s">
        <v>102</v>
      </c>
      <c r="AZ72" s="133" t="s">
        <v>103</v>
      </c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6"/>
    </row>
    <row r="73" spans="1:81" s="7" customFormat="1" x14ac:dyDescent="0.4">
      <c r="A73" s="36" t="s">
        <v>19</v>
      </c>
      <c r="B73" s="36" t="s">
        <v>39</v>
      </c>
      <c r="C73" s="36" t="s">
        <v>40</v>
      </c>
      <c r="D73" s="36" t="s">
        <v>41</v>
      </c>
      <c r="E73" s="36" t="s">
        <v>42</v>
      </c>
      <c r="F73" s="36" t="s">
        <v>73</v>
      </c>
      <c r="G73" s="36" t="s">
        <v>74</v>
      </c>
      <c r="H73" s="36" t="s">
        <v>70</v>
      </c>
      <c r="I73" s="36" t="s">
        <v>75</v>
      </c>
      <c r="J73" s="36" t="s">
        <v>93</v>
      </c>
      <c r="K73" s="36" t="s">
        <v>77</v>
      </c>
      <c r="L73" s="36" t="s">
        <v>94</v>
      </c>
      <c r="M73" s="39" t="s">
        <v>104</v>
      </c>
      <c r="N73" s="36" t="s">
        <v>43</v>
      </c>
      <c r="O73" s="36" t="s">
        <v>44</v>
      </c>
      <c r="P73" s="36" t="s">
        <v>45</v>
      </c>
      <c r="Q73" s="36" t="s">
        <v>46</v>
      </c>
      <c r="R73" s="36" t="s">
        <v>47</v>
      </c>
      <c r="S73" s="36" t="s">
        <v>63</v>
      </c>
      <c r="T73" s="36" t="s">
        <v>48</v>
      </c>
      <c r="U73" s="36" t="s">
        <v>49</v>
      </c>
      <c r="V73" s="36" t="s">
        <v>84</v>
      </c>
      <c r="W73" s="36" t="s">
        <v>85</v>
      </c>
      <c r="X73" s="36" t="s">
        <v>50</v>
      </c>
      <c r="Y73" s="36" t="s">
        <v>51</v>
      </c>
      <c r="Z73" s="36" t="s">
        <v>52</v>
      </c>
      <c r="AA73" s="36" t="s">
        <v>53</v>
      </c>
      <c r="AB73" s="36" t="s">
        <v>88</v>
      </c>
      <c r="AC73" s="36" t="s">
        <v>89</v>
      </c>
      <c r="AD73" s="36" t="s">
        <v>65</v>
      </c>
      <c r="AE73" s="39" t="s">
        <v>110</v>
      </c>
      <c r="AF73" s="36" t="s">
        <v>66</v>
      </c>
      <c r="AG73" s="39" t="s">
        <v>111</v>
      </c>
      <c r="AH73" s="36" t="s">
        <v>68</v>
      </c>
      <c r="AI73" s="36" t="s">
        <v>90</v>
      </c>
      <c r="AJ73" s="36" t="s">
        <v>91</v>
      </c>
      <c r="AK73" s="36" t="s">
        <v>92</v>
      </c>
      <c r="AL73" s="39" t="s">
        <v>107</v>
      </c>
      <c r="AM73" s="39" t="s">
        <v>108</v>
      </c>
      <c r="AN73" s="36" t="s">
        <v>54</v>
      </c>
      <c r="AO73" s="36" t="s">
        <v>55</v>
      </c>
      <c r="AP73" s="36" t="s">
        <v>64</v>
      </c>
      <c r="AQ73" s="36" t="s">
        <v>56</v>
      </c>
      <c r="AR73" s="36" t="s">
        <v>57</v>
      </c>
      <c r="AS73" s="36" t="s">
        <v>86</v>
      </c>
      <c r="AT73" s="36" t="s">
        <v>87</v>
      </c>
      <c r="AU73" s="36" t="s">
        <v>58</v>
      </c>
      <c r="AV73" s="36" t="s">
        <v>59</v>
      </c>
      <c r="AW73" s="39" t="s">
        <v>105</v>
      </c>
      <c r="AX73" s="39" t="s">
        <v>106</v>
      </c>
      <c r="AY73" s="133" t="s">
        <v>60</v>
      </c>
      <c r="AZ73" s="133" t="s">
        <v>61</v>
      </c>
      <c r="BA73" s="133" t="s">
        <v>69</v>
      </c>
      <c r="BB73" s="133" t="s">
        <v>62</v>
      </c>
      <c r="BC73" s="135" t="s">
        <v>109</v>
      </c>
      <c r="BD73" s="133" t="s">
        <v>67</v>
      </c>
      <c r="BE73" s="133" t="s">
        <v>102</v>
      </c>
      <c r="BF73" s="133" t="s">
        <v>103</v>
      </c>
      <c r="BG73" s="135"/>
      <c r="BH73" s="135"/>
      <c r="BI73" s="135"/>
      <c r="BJ73" s="135"/>
      <c r="BK73" s="135"/>
      <c r="BL73" s="135"/>
      <c r="BM73" s="135"/>
      <c r="BN73" s="135"/>
      <c r="BO73" s="136"/>
      <c r="BP73" s="136"/>
      <c r="BQ73" s="136"/>
      <c r="BR73" s="136"/>
      <c r="BS73" s="136"/>
    </row>
    <row r="74" spans="1:81" s="7" customFormat="1" x14ac:dyDescent="0.4">
      <c r="A74" s="36" t="s">
        <v>21</v>
      </c>
      <c r="B74" s="36" t="s">
        <v>39</v>
      </c>
      <c r="C74" s="36" t="s">
        <v>40</v>
      </c>
      <c r="D74" s="36" t="s">
        <v>41</v>
      </c>
      <c r="E74" s="36" t="s">
        <v>42</v>
      </c>
      <c r="F74" s="36" t="s">
        <v>73</v>
      </c>
      <c r="G74" s="36" t="s">
        <v>74</v>
      </c>
      <c r="H74" s="36" t="s">
        <v>70</v>
      </c>
      <c r="I74" s="36" t="s">
        <v>75</v>
      </c>
      <c r="J74" s="36" t="s">
        <v>76</v>
      </c>
      <c r="K74" s="36" t="s">
        <v>77</v>
      </c>
      <c r="L74" s="36" t="s">
        <v>94</v>
      </c>
      <c r="M74" s="36" t="s">
        <v>71</v>
      </c>
      <c r="N74" s="36" t="s">
        <v>78</v>
      </c>
      <c r="O74" s="36" t="s">
        <v>79</v>
      </c>
      <c r="P74" s="36" t="s">
        <v>80</v>
      </c>
      <c r="Q74" s="36" t="s">
        <v>95</v>
      </c>
      <c r="R74" s="36" t="s">
        <v>72</v>
      </c>
      <c r="S74" s="39" t="s">
        <v>104</v>
      </c>
      <c r="T74" s="36" t="s">
        <v>43</v>
      </c>
      <c r="U74" s="36" t="s">
        <v>44</v>
      </c>
      <c r="V74" s="36" t="s">
        <v>45</v>
      </c>
      <c r="W74" s="36" t="s">
        <v>46</v>
      </c>
      <c r="X74" s="36" t="s">
        <v>47</v>
      </c>
      <c r="Y74" s="36" t="s">
        <v>63</v>
      </c>
      <c r="Z74" s="36" t="s">
        <v>48</v>
      </c>
      <c r="AA74" s="36" t="s">
        <v>49</v>
      </c>
      <c r="AB74" s="36" t="s">
        <v>84</v>
      </c>
      <c r="AC74" s="36" t="s">
        <v>85</v>
      </c>
      <c r="AD74" s="36" t="s">
        <v>50</v>
      </c>
      <c r="AE74" s="36" t="s">
        <v>51</v>
      </c>
      <c r="AF74" s="36" t="s">
        <v>52</v>
      </c>
      <c r="AG74" s="36" t="s">
        <v>53</v>
      </c>
      <c r="AH74" s="36" t="s">
        <v>88</v>
      </c>
      <c r="AI74" s="36" t="s">
        <v>89</v>
      </c>
      <c r="AJ74" s="36" t="s">
        <v>65</v>
      </c>
      <c r="AK74" s="39" t="s">
        <v>110</v>
      </c>
      <c r="AL74" s="36" t="s">
        <v>66</v>
      </c>
      <c r="AM74" s="39" t="s">
        <v>111</v>
      </c>
      <c r="AN74" s="36" t="s">
        <v>68</v>
      </c>
      <c r="AO74" s="36" t="s">
        <v>90</v>
      </c>
      <c r="AP74" s="36" t="s">
        <v>91</v>
      </c>
      <c r="AQ74" s="36" t="s">
        <v>92</v>
      </c>
      <c r="AR74" s="39" t="s">
        <v>107</v>
      </c>
      <c r="AS74" s="39" t="s">
        <v>108</v>
      </c>
      <c r="AT74" s="36" t="s">
        <v>54</v>
      </c>
      <c r="AU74" s="36" t="s">
        <v>55</v>
      </c>
      <c r="AV74" s="36" t="s">
        <v>64</v>
      </c>
      <c r="AW74" s="36" t="s">
        <v>56</v>
      </c>
      <c r="AX74" s="36" t="s">
        <v>57</v>
      </c>
      <c r="AY74" s="133" t="s">
        <v>86</v>
      </c>
      <c r="AZ74" s="133" t="s">
        <v>87</v>
      </c>
      <c r="BA74" s="133" t="s">
        <v>58</v>
      </c>
      <c r="BB74" s="133" t="s">
        <v>59</v>
      </c>
      <c r="BC74" s="135" t="s">
        <v>105</v>
      </c>
      <c r="BD74" s="135" t="s">
        <v>106</v>
      </c>
      <c r="BE74" s="133" t="s">
        <v>60</v>
      </c>
      <c r="BF74" s="133" t="s">
        <v>61</v>
      </c>
      <c r="BG74" s="133" t="s">
        <v>69</v>
      </c>
      <c r="BH74" s="133" t="s">
        <v>62</v>
      </c>
      <c r="BI74" s="135" t="s">
        <v>109</v>
      </c>
      <c r="BJ74" s="133" t="s">
        <v>67</v>
      </c>
      <c r="BK74" s="133" t="s">
        <v>102</v>
      </c>
      <c r="BL74" s="133" t="s">
        <v>103</v>
      </c>
      <c r="BM74" s="135"/>
      <c r="BN74" s="135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</row>
    <row r="75" spans="1:81" s="40" customFormat="1" x14ac:dyDescent="0.4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</row>
    <row r="76" spans="1:81" s="40" customFormat="1" x14ac:dyDescent="0.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</row>
    <row r="77" spans="1:81" s="40" customFormat="1" x14ac:dyDescent="0.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</row>
    <row r="78" spans="1:81" s="40" customFormat="1" x14ac:dyDescent="0.4">
      <c r="A78" s="36" t="s">
        <v>25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</row>
    <row r="79" spans="1:81" s="40" customFormat="1" x14ac:dyDescent="0.4">
      <c r="A79" s="36" t="s">
        <v>24</v>
      </c>
      <c r="B79" s="36" t="s">
        <v>81</v>
      </c>
      <c r="C79" s="36" t="s">
        <v>82</v>
      </c>
      <c r="D79" s="36" t="s">
        <v>98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</row>
    <row r="80" spans="1:81" s="40" customFormat="1" x14ac:dyDescent="0.4">
      <c r="A80" s="36" t="s">
        <v>20</v>
      </c>
      <c r="B80" s="36" t="s">
        <v>82</v>
      </c>
      <c r="C80" s="36" t="s">
        <v>98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</row>
    <row r="81" spans="1:81" s="40" customFormat="1" x14ac:dyDescent="0.4">
      <c r="A81" s="36" t="s">
        <v>22</v>
      </c>
      <c r="B81" s="36" t="s">
        <v>98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</row>
    <row r="82" spans="1:81" s="40" customFormat="1" x14ac:dyDescent="0.4">
      <c r="A82" s="36" t="s">
        <v>23</v>
      </c>
      <c r="B82" s="36" t="s">
        <v>81</v>
      </c>
      <c r="C82" s="36" t="s">
        <v>82</v>
      </c>
      <c r="D82" s="36" t="s">
        <v>98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</row>
    <row r="83" spans="1:81" s="40" customFormat="1" x14ac:dyDescent="0.4">
      <c r="A83" s="36" t="s">
        <v>19</v>
      </c>
      <c r="B83" s="36" t="s">
        <v>82</v>
      </c>
      <c r="C83" s="36" t="s">
        <v>98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</row>
    <row r="84" spans="1:81" s="40" customFormat="1" x14ac:dyDescent="0.4">
      <c r="A84" s="36" t="s">
        <v>21</v>
      </c>
      <c r="B84" s="36" t="s">
        <v>98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</row>
    <row r="85" spans="1:81" s="40" customFormat="1" x14ac:dyDescent="0.4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</row>
    <row r="86" spans="1:81" s="40" customFormat="1" x14ac:dyDescent="0.4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</row>
    <row r="87" spans="1:81" s="40" customFormat="1" x14ac:dyDescent="0.4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</row>
    <row r="88" spans="1:81" s="40" customFormat="1" x14ac:dyDescent="0.4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</row>
    <row r="89" spans="1:81" s="40" customFormat="1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81" s="40" customFormat="1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81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81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81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81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81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81" x14ac:dyDescent="0.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x14ac:dyDescent="0.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x14ac:dyDescent="0.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 x14ac:dyDescent="0.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1:45" x14ac:dyDescent="0.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 x14ac:dyDescent="0.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</sheetData>
  <sheetProtection algorithmName="SHA-512" hashValue="rRgI0mklbBwCrMY3Hd7BF6e+Wqo7QxxKn5fVoB9NnLPn3Xkia5xZlQtefgqJ16YjsoNYe+ZRuCip2LHmNVMlsA==" saltValue="u3+rPfKihotgbdNejtj+0Q==" spinCount="100000" sheet="1" scenarios="1" selectLockedCells="1"/>
  <protectedRanges>
    <protectedRange sqref="P6:AB13" name="範囲10"/>
    <protectedRange sqref="AR19:AT29" name="範囲8"/>
    <protectedRange sqref="AN19:AP29" name="範囲7"/>
    <protectedRange sqref="AG19:AI29" name="範囲6"/>
    <protectedRange sqref="AC19:AE29" name="範囲5"/>
    <protectedRange sqref="A19:AB29" name="範囲4"/>
    <protectedRange sqref="F6:N14" name="範囲2"/>
    <protectedRange sqref="A4:AA4" name="範囲1"/>
    <protectedRange sqref="G33:AI34" name="範囲9"/>
  </protectedRanges>
  <mergeCells count="139">
    <mergeCell ref="A1:AX2"/>
    <mergeCell ref="A3:I3"/>
    <mergeCell ref="A4:I4"/>
    <mergeCell ref="F10:N10"/>
    <mergeCell ref="A11:E11"/>
    <mergeCell ref="F11:N11"/>
    <mergeCell ref="A12:E12"/>
    <mergeCell ref="F12:N12"/>
    <mergeCell ref="A6:E6"/>
    <mergeCell ref="F6:N6"/>
    <mergeCell ref="A7:E7"/>
    <mergeCell ref="F7:N7"/>
    <mergeCell ref="A8:E8"/>
    <mergeCell ref="F8:N8"/>
    <mergeCell ref="A9:E9"/>
    <mergeCell ref="F9:N9"/>
    <mergeCell ref="A10:E10"/>
    <mergeCell ref="A15:V16"/>
    <mergeCell ref="A17:E18"/>
    <mergeCell ref="F17:N18"/>
    <mergeCell ref="O17:W18"/>
    <mergeCell ref="X17:AB18"/>
    <mergeCell ref="AC17:AM17"/>
    <mergeCell ref="A13:E13"/>
    <mergeCell ref="F13:N13"/>
    <mergeCell ref="A14:E14"/>
    <mergeCell ref="F14:N14"/>
    <mergeCell ref="O14:V14"/>
    <mergeCell ref="AN17:AX17"/>
    <mergeCell ref="AC18:AI18"/>
    <mergeCell ref="AJ18:AM18"/>
    <mergeCell ref="AN18:AT18"/>
    <mergeCell ref="AU18:AX18"/>
    <mergeCell ref="A19:E19"/>
    <mergeCell ref="F19:N19"/>
    <mergeCell ref="O19:W19"/>
    <mergeCell ref="X19:AB19"/>
    <mergeCell ref="AC19:AE19"/>
    <mergeCell ref="AG19:AI19"/>
    <mergeCell ref="AN19:AP19"/>
    <mergeCell ref="AR19:AT19"/>
    <mergeCell ref="A20:E20"/>
    <mergeCell ref="F20:N20"/>
    <mergeCell ref="O20:W20"/>
    <mergeCell ref="X20:AB20"/>
    <mergeCell ref="AC20:AE20"/>
    <mergeCell ref="AG20:AI20"/>
    <mergeCell ref="AN20:AP20"/>
    <mergeCell ref="AR20:AT20"/>
    <mergeCell ref="A21:E21"/>
    <mergeCell ref="F21:N21"/>
    <mergeCell ref="O21:W21"/>
    <mergeCell ref="X21:AB21"/>
    <mergeCell ref="AC21:AE21"/>
    <mergeCell ref="AG21:AI21"/>
    <mergeCell ref="AN21:AP21"/>
    <mergeCell ref="AR21:AT21"/>
    <mergeCell ref="AN22:AP22"/>
    <mergeCell ref="AR22:AT22"/>
    <mergeCell ref="A23:E23"/>
    <mergeCell ref="F23:N23"/>
    <mergeCell ref="O23:W23"/>
    <mergeCell ref="X23:AB23"/>
    <mergeCell ref="AC23:AE23"/>
    <mergeCell ref="AG23:AI23"/>
    <mergeCell ref="AN23:AP23"/>
    <mergeCell ref="AR23:AT23"/>
    <mergeCell ref="A22:E22"/>
    <mergeCell ref="F22:N22"/>
    <mergeCell ref="O22:W22"/>
    <mergeCell ref="X22:AB22"/>
    <mergeCell ref="AC22:AE22"/>
    <mergeCell ref="AG22:AI22"/>
    <mergeCell ref="AN24:AP24"/>
    <mergeCell ref="AR24:AT24"/>
    <mergeCell ref="A25:E25"/>
    <mergeCell ref="F25:N25"/>
    <mergeCell ref="O25:W25"/>
    <mergeCell ref="X25:AB25"/>
    <mergeCell ref="AC25:AE25"/>
    <mergeCell ref="AG25:AI25"/>
    <mergeCell ref="AN25:AP25"/>
    <mergeCell ref="AR25:AT25"/>
    <mergeCell ref="A24:E24"/>
    <mergeCell ref="F24:N24"/>
    <mergeCell ref="O24:W24"/>
    <mergeCell ref="X24:AB24"/>
    <mergeCell ref="AC24:AE24"/>
    <mergeCell ref="AG24:AI24"/>
    <mergeCell ref="AN26:AP26"/>
    <mergeCell ref="AR26:AT26"/>
    <mergeCell ref="A27:E27"/>
    <mergeCell ref="F27:N27"/>
    <mergeCell ref="O27:W27"/>
    <mergeCell ref="X27:AB27"/>
    <mergeCell ref="AC27:AE27"/>
    <mergeCell ref="AG27:AI27"/>
    <mergeCell ref="AN27:AP27"/>
    <mergeCell ref="AR27:AT27"/>
    <mergeCell ref="A26:E26"/>
    <mergeCell ref="F26:N26"/>
    <mergeCell ref="O26:W26"/>
    <mergeCell ref="X26:AB26"/>
    <mergeCell ref="AC26:AE26"/>
    <mergeCell ref="AG26:AI26"/>
    <mergeCell ref="A30:AB30"/>
    <mergeCell ref="AC30:AI30"/>
    <mergeCell ref="AN30:AT30"/>
    <mergeCell ref="A31:AX31"/>
    <mergeCell ref="A32:C32"/>
    <mergeCell ref="T32:AH32"/>
    <mergeCell ref="AI32:AX32"/>
    <mergeCell ref="AN28:AP28"/>
    <mergeCell ref="AR28:AT28"/>
    <mergeCell ref="A29:E29"/>
    <mergeCell ref="F29:N29"/>
    <mergeCell ref="O29:W29"/>
    <mergeCell ref="X29:AB29"/>
    <mergeCell ref="AC29:AE29"/>
    <mergeCell ref="AG29:AI29"/>
    <mergeCell ref="AN29:AP29"/>
    <mergeCell ref="AR29:AT29"/>
    <mergeCell ref="A28:E28"/>
    <mergeCell ref="F28:N28"/>
    <mergeCell ref="O28:W28"/>
    <mergeCell ref="X28:AB28"/>
    <mergeCell ref="AC28:AE28"/>
    <mergeCell ref="AG28:AI28"/>
    <mergeCell ref="A35:AX35"/>
    <mergeCell ref="A36:AX36"/>
    <mergeCell ref="A37:AX37"/>
    <mergeCell ref="A38:AX38"/>
    <mergeCell ref="A39:AX39"/>
    <mergeCell ref="A33:A34"/>
    <mergeCell ref="B33:F33"/>
    <mergeCell ref="G33:AI33"/>
    <mergeCell ref="AJ33:AX34"/>
    <mergeCell ref="B34:F34"/>
    <mergeCell ref="G34:AI34"/>
  </mergeCells>
  <phoneticPr fontId="1"/>
  <dataValidations count="9">
    <dataValidation type="list" allowBlank="1" showInputMessage="1" showErrorMessage="1" sqref="F11:N11" xr:uid="{00000000-0002-0000-0000-000000000000}">
      <formula1>$A$51:$A$51</formula1>
    </dataValidation>
    <dataValidation type="list" allowBlank="1" showInputMessage="1" showErrorMessage="1" sqref="F9:N9" xr:uid="{00000000-0002-0000-0000-000001000000}">
      <formula1>$A$61:$A$66</formula1>
    </dataValidation>
    <dataValidation type="textLength" operator="equal" allowBlank="1" showInputMessage="1" showErrorMessage="1" error="桁数が違います。" sqref="J4:R4 AE4:AM4 AH5:AP5" xr:uid="{00000000-0002-0000-0000-000002000000}">
      <formula1>7</formula1>
    </dataValidation>
    <dataValidation type="textLength" operator="equal" allowBlank="1" showInputMessage="1" showErrorMessage="1" error="桁数が違います。" sqref="S4:AA4 T5:AB5" xr:uid="{00000000-0002-0000-0000-000003000000}">
      <formula1>9</formula1>
    </dataValidation>
    <dataValidation type="textLength" operator="equal" allowBlank="1" showInputMessage="1" showErrorMessage="1" error="桁数が違います。" sqref="F5:N5 A4:I4" xr:uid="{00000000-0002-0000-0000-000004000000}">
      <formula1>8</formula1>
    </dataValidation>
    <dataValidation type="list" allowBlank="1" showInputMessage="1" showErrorMessage="1" sqref="F14:N14" xr:uid="{00000000-0002-0000-0000-000005000000}">
      <formula1>OFFSET($A$48,MATCH(F9,$A$49:$A$49,0),1,1,3)</formula1>
    </dataValidation>
    <dataValidation type="list" allowBlank="1" showInputMessage="1" showErrorMessage="1" sqref="F13:N13" xr:uid="{00000000-0002-0000-0000-000006000000}">
      <formula1>OFFSET($A$68,MATCH(F9,$A$69:$A$74,0),1,1,63)</formula1>
    </dataValidation>
    <dataValidation type="list" allowBlank="1" showInputMessage="1" showErrorMessage="1" sqref="F12:N12" xr:uid="{00000000-0002-0000-0000-000007000000}">
      <formula1>OFFSET($A$60,MATCH(F9,A61:A66,0),1,1,7)</formula1>
    </dataValidation>
    <dataValidation type="list" allowBlank="1" showInputMessage="1" showErrorMessage="1" sqref="F10:N10" xr:uid="{00000000-0002-0000-0000-000008000000}">
      <formula1>OFFSET($A$78,MATCH(F9,A79:A84,0),1,1,3)</formula1>
    </dataValidation>
  </dataValidations>
  <pageMargins left="0.59055118110236227" right="0.19685039370078741" top="0.39370078740157483" bottom="0.19685039370078741" header="0.31496062992125984" footer="0.31496062992125984"/>
  <pageSetup paperSize="9" scale="46" orientation="portrait" r:id="rId1"/>
  <colBreaks count="1" manualBreakCount="1">
    <brk id="5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様式ー１</vt:lpstr>
      <vt:lpstr>様式ー１!Print_Area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 ITO</dc:creator>
  <cp:lastModifiedBy>a_okuyama</cp:lastModifiedBy>
  <cp:lastPrinted>2024-05-21T07:11:31Z</cp:lastPrinted>
  <dcterms:created xsi:type="dcterms:W3CDTF">2020-04-21T00:15:51Z</dcterms:created>
  <dcterms:modified xsi:type="dcterms:W3CDTF">2024-05-23T02:52:01Z</dcterms:modified>
</cp:coreProperties>
</file>